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Z:\gedeelde_toepas\aalst\Raf\Impactbeoordeling\Update februari 2022\"/>
    </mc:Choice>
  </mc:AlternateContent>
  <xr:revisionPtr revIDLastSave="0" documentId="13_ncr:81_{CBD069E9-15E0-4FE2-8FE4-EB37C552766A}" xr6:coauthVersionLast="47" xr6:coauthVersionMax="47" xr10:uidLastSave="{00000000-0000-0000-0000-000000000000}"/>
  <bookViews>
    <workbookView xWindow="-108" yWindow="-108" windowWidth="23256" windowHeight="12576" xr2:uid="{00000000-000D-0000-FFFF-FFFF00000000}"/>
  </bookViews>
  <sheets>
    <sheet name="Blad1" sheetId="1" r:id="rId1"/>
    <sheet name="Blad2" sheetId="2" state="hidden" r:id="rId2"/>
    <sheet name="Blad3" sheetId="3" state="hidden" r:id="rId3"/>
  </sheets>
  <definedNames>
    <definedName name="_xlnm._FilterDatabase" localSheetId="0" hidden="1">Blad1!$A$1:$C$223</definedName>
    <definedName name="Z_1CA91866_1710_4344_84D6_6A81F53354B6_.wvu.FilterData" localSheetId="0" hidden="1">Blad1!$A$1:$C$223</definedName>
    <definedName name="Z_852F64F1_D76F_4790_8DDC_C0F8AE215C13_.wvu.FilterData" localSheetId="0" hidden="1">Blad1!$A$1:$C$223</definedName>
    <definedName name="Z_B2C4A882_95B2_490D_AE33_E2229A6B5AB8_.wvu.FilterData" localSheetId="0" hidden="1">Blad1!$A$1:$C$223</definedName>
    <definedName name="Z_D050E342_AF61_4901_B169_1676EDA507D0_.wvu.FilterData" localSheetId="0" hidden="1">Blad1!$A$1:$C$223</definedName>
    <definedName name="Z_DFFD4B2A_CC23_4824_B1CE_7336BF6C7EFA_.wvu.FilterData" localSheetId="0" hidden="1">Blad1!$A$1:$C$223</definedName>
  </definedNames>
  <calcPr calcId="191029"/>
  <customWorkbookViews>
    <customWorkbookView name="Joke Van Damme - Persoonlijke weergave" guid="{1CA91866-1710-4344-84D6-6A81F53354B6}" mergeInterval="0" personalView="1" maximized="1" xWindow="-9" yWindow="-9" windowWidth="1938" windowHeight="1048" activeSheetId="1"/>
    <customWorkbookView name="Jeroen Deurinck - Persoonlijke weergave" guid="{DFFD4B2A-CC23-4824-B1CE-7336BF6C7EFA}" mergeInterval="0" personalView="1" maximized="1" xWindow="-9" yWindow="-9" windowWidth="1938" windowHeight="1060" activeSheetId="1" showComments="commIndAndComment"/>
    <customWorkbookView name="Marc Van Erdeghem - Persoonlijke weergave" guid="{852F64F1-D76F-4790-8DDC-C0F8AE215C13}" mergeInterval="0" personalView="1" maximized="1" xWindow="1272" yWindow="-8" windowWidth="1296" windowHeight="1040" activeSheetId="1"/>
    <customWorkbookView name="Marijke Van Gansbeke - Persoonlijke weergave" guid="{D050E342-AF61-4901-B169-1676EDA507D0}" mergeInterval="0" personalView="1" maximized="1" xWindow="-8" yWindow="-8" windowWidth="1296" windowHeight="1010" activeSheetId="1"/>
    <customWorkbookView name="Luc Bourgoing - Persoonlijke weergave" guid="{B2C4A882-95B2-490D-AE33-E2229A6B5AB8}" mergeInterval="0" personalView="1" maximized="1" xWindow="-8" yWindow="-8" windowWidth="1296" windowHeight="101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D193" i="1"/>
  <c r="D6" i="1"/>
  <c r="D160" i="1"/>
  <c r="D56" i="1"/>
  <c r="D2" i="1"/>
  <c r="D162" i="1"/>
  <c r="D3" i="1"/>
  <c r="D95" i="1"/>
  <c r="D53" i="1"/>
  <c r="D14" i="1"/>
  <c r="D10" i="1"/>
  <c r="D46" i="1"/>
  <c r="D57" i="1"/>
  <c r="D121" i="1"/>
  <c r="D82" i="1"/>
  <c r="D90" i="1"/>
  <c r="D30" i="1"/>
  <c r="D113" i="1"/>
  <c r="D27" i="1"/>
  <c r="D85" i="1"/>
  <c r="D58" i="1"/>
  <c r="D13" i="1"/>
  <c r="D103" i="1"/>
  <c r="D86" i="1"/>
  <c r="D68" i="1"/>
  <c r="D87" i="1"/>
  <c r="D24" i="1"/>
  <c r="D133" i="1"/>
  <c r="D47" i="1"/>
  <c r="D5" i="1"/>
  <c r="D72" i="1"/>
  <c r="D44" i="1"/>
  <c r="D4" i="1"/>
  <c r="D28" i="1"/>
  <c r="D9" i="1"/>
  <c r="D63" i="1"/>
  <c r="D69" i="1"/>
  <c r="D75" i="1"/>
  <c r="D223" i="1"/>
  <c r="D163" i="1"/>
  <c r="D134" i="1"/>
  <c r="D149" i="1"/>
  <c r="D31" i="1"/>
  <c r="D129" i="1"/>
  <c r="D88" i="1"/>
  <c r="D114" i="1"/>
  <c r="D168" i="1"/>
  <c r="D70" i="1"/>
  <c r="D99" i="1"/>
  <c r="D91" i="1"/>
  <c r="D135" i="1"/>
  <c r="D23" i="1"/>
  <c r="D153" i="1"/>
  <c r="D59" i="1"/>
  <c r="D142" i="1"/>
  <c r="D40" i="1"/>
  <c r="D49" i="1"/>
  <c r="D32" i="1"/>
  <c r="D78" i="1"/>
  <c r="D169" i="1"/>
  <c r="D36" i="1"/>
  <c r="D122" i="1"/>
  <c r="D7" i="1"/>
  <c r="D64" i="1"/>
  <c r="D123" i="1"/>
  <c r="D17" i="1"/>
  <c r="D83" i="1"/>
  <c r="D183" i="1"/>
  <c r="D92" i="1"/>
  <c r="D34" i="1"/>
  <c r="D151" i="1"/>
  <c r="D18" i="1"/>
  <c r="D73" i="1"/>
  <c r="D161" i="1"/>
  <c r="D100" i="1"/>
  <c r="D22" i="1"/>
  <c r="D65" i="1"/>
  <c r="D126" i="1"/>
  <c r="D43" i="1"/>
  <c r="D96" i="1"/>
  <c r="D54" i="1"/>
  <c r="D154" i="1"/>
  <c r="D97" i="1"/>
  <c r="D186" i="1"/>
  <c r="D205" i="1"/>
  <c r="D25" i="1"/>
  <c r="D115" i="1"/>
  <c r="D60" i="1"/>
  <c r="D136" i="1"/>
  <c r="D55" i="1"/>
  <c r="D155" i="1"/>
  <c r="D33" i="1"/>
  <c r="D79" i="1"/>
  <c r="D173" i="1"/>
  <c r="D93" i="1"/>
  <c r="D94" i="1"/>
  <c r="D137" i="1"/>
  <c r="D130" i="1"/>
  <c r="D138" i="1"/>
  <c r="D124" i="1"/>
  <c r="D61" i="1"/>
  <c r="D116" i="1"/>
  <c r="D77" i="1"/>
  <c r="D104" i="1"/>
  <c r="D16" i="1"/>
  <c r="D48" i="1"/>
  <c r="D127" i="1"/>
  <c r="D108" i="1"/>
  <c r="D111" i="1"/>
  <c r="D218" i="1"/>
  <c r="D37" i="1"/>
  <c r="D117" i="1"/>
  <c r="D15" i="1"/>
  <c r="D143" i="1"/>
  <c r="D50" i="1"/>
  <c r="D170" i="1"/>
  <c r="D66" i="1"/>
  <c r="D187" i="1"/>
  <c r="D80" i="1"/>
  <c r="D188" i="1"/>
  <c r="D120" i="1"/>
  <c r="D156" i="1"/>
  <c r="D144" i="1"/>
  <c r="D45" i="1"/>
  <c r="D51" i="1"/>
  <c r="D112" i="1"/>
  <c r="D164" i="1"/>
  <c r="D165" i="1"/>
  <c r="D189" i="1"/>
  <c r="D81" i="1"/>
  <c r="D12" i="1"/>
  <c r="D62" i="1"/>
  <c r="D194" i="1"/>
  <c r="D74" i="1"/>
  <c r="D84" i="1"/>
  <c r="D35" i="1"/>
  <c r="D11" i="1"/>
  <c r="D174" i="1"/>
  <c r="D109" i="1"/>
  <c r="D145" i="1"/>
  <c r="D219" i="1"/>
  <c r="D118" i="1"/>
  <c r="D71" i="1"/>
  <c r="D181" i="1"/>
  <c r="D182" i="1"/>
  <c r="D52" i="1"/>
  <c r="D175" i="1"/>
  <c r="D131" i="1"/>
  <c r="D150" i="1"/>
  <c r="D29" i="1"/>
  <c r="D76" i="1"/>
  <c r="D211" i="1"/>
  <c r="D101" i="1"/>
  <c r="D20" i="1"/>
  <c r="D139" i="1"/>
  <c r="D152" i="1"/>
  <c r="D157" i="1"/>
  <c r="D110" i="1"/>
  <c r="D106" i="1"/>
  <c r="D21" i="1"/>
  <c r="D26" i="1"/>
  <c r="D214" i="1"/>
  <c r="D42" i="1"/>
  <c r="D102" i="1"/>
  <c r="D107" i="1"/>
  <c r="D185" i="1"/>
  <c r="D202" i="1"/>
  <c r="D89" i="1"/>
  <c r="D41" i="1"/>
  <c r="D119" i="1"/>
  <c r="D166" i="1"/>
  <c r="D222" i="1"/>
  <c r="D140" i="1"/>
  <c r="D105" i="1"/>
  <c r="D141" i="1"/>
  <c r="D176" i="1"/>
  <c r="D177" i="1"/>
  <c r="D184" i="1"/>
  <c r="D167" i="1"/>
  <c r="D178" i="1"/>
  <c r="D212" i="1"/>
  <c r="D39" i="1"/>
  <c r="D206" i="1"/>
  <c r="D179" i="1"/>
  <c r="D199" i="1"/>
  <c r="D158" i="1"/>
  <c r="D200" i="1"/>
  <c r="D125" i="1"/>
  <c r="D190" i="1"/>
  <c r="D220" i="1"/>
  <c r="D195" i="1"/>
  <c r="D198" i="1"/>
  <c r="D207" i="1"/>
  <c r="D208" i="1"/>
  <c r="D221" i="1"/>
  <c r="D128" i="1"/>
  <c r="D146" i="1"/>
  <c r="D215" i="1"/>
  <c r="D191" i="1"/>
  <c r="D147" i="1"/>
  <c r="D213" i="1"/>
  <c r="D148" i="1"/>
  <c r="D159" i="1"/>
  <c r="D217" i="1"/>
  <c r="D180" i="1"/>
  <c r="D216" i="1"/>
  <c r="D171" i="1"/>
  <c r="D209" i="1"/>
  <c r="D196" i="1"/>
  <c r="D201" i="1"/>
  <c r="D204" i="1"/>
  <c r="D210" i="1"/>
  <c r="D203" i="1"/>
  <c r="D172" i="1"/>
  <c r="D67" i="1"/>
  <c r="D19" i="1"/>
  <c r="D38" i="1"/>
  <c r="D98" i="1"/>
  <c r="D192" i="1"/>
  <c r="D132" i="1"/>
  <c r="D197" i="1"/>
  <c r="C197" i="1" l="1"/>
  <c r="C162" i="1" l="1"/>
  <c r="C2" i="1"/>
  <c r="C56" i="1"/>
  <c r="C6" i="1"/>
  <c r="C19" i="1"/>
</calcChain>
</file>

<file path=xl/sharedStrings.xml><?xml version="1.0" encoding="utf-8"?>
<sst xmlns="http://schemas.openxmlformats.org/spreadsheetml/2006/main" count="226" uniqueCount="226">
  <si>
    <t>RWZI nr.</t>
  </si>
  <si>
    <t>RWZI</t>
  </si>
  <si>
    <t>Aalst</t>
  </si>
  <si>
    <t>Aalter</t>
  </si>
  <si>
    <t>Aarschot</t>
  </si>
  <si>
    <t>Aartselaar</t>
  </si>
  <si>
    <t>Achel</t>
  </si>
  <si>
    <t>Adinkerke</t>
  </si>
  <si>
    <t>Alken</t>
  </si>
  <si>
    <t>Antwerpen-Noord</t>
  </si>
  <si>
    <t>Antwerpen-Zuid</t>
  </si>
  <si>
    <t>Arendonk</t>
  </si>
  <si>
    <t>Asse-Bollebeek</t>
  </si>
  <si>
    <t>Avelgem</t>
  </si>
  <si>
    <t>Bambrugge</t>
  </si>
  <si>
    <t>Bavegem</t>
  </si>
  <si>
    <t>Beernem</t>
  </si>
  <si>
    <t>Beerse</t>
  </si>
  <si>
    <t>Beersel</t>
  </si>
  <si>
    <t>Berendrecht</t>
  </si>
  <si>
    <t>Berlaar</t>
  </si>
  <si>
    <t>Berlare</t>
  </si>
  <si>
    <t>Beselare</t>
  </si>
  <si>
    <t>Beveren</t>
  </si>
  <si>
    <t>Beverlo</t>
  </si>
  <si>
    <t>Bierbeek</t>
  </si>
  <si>
    <t>Bilzen</t>
  </si>
  <si>
    <t>Blaasveld</t>
  </si>
  <si>
    <t>Bocholt</t>
  </si>
  <si>
    <t>Boechout</t>
  </si>
  <si>
    <t>Boekhoute</t>
  </si>
  <si>
    <t>Bonheiden</t>
  </si>
  <si>
    <t>Boom</t>
  </si>
  <si>
    <t>Boortmeerbeek</t>
  </si>
  <si>
    <t>Bornem</t>
  </si>
  <si>
    <t>Brakel</t>
  </si>
  <si>
    <t>Brasschaat</t>
  </si>
  <si>
    <t>Brecht</t>
  </si>
  <si>
    <t>Bree</t>
  </si>
  <si>
    <t>Brugge</t>
  </si>
  <si>
    <t>Burcht</t>
  </si>
  <si>
    <t>De Klinge</t>
  </si>
  <si>
    <t>Deinze</t>
  </si>
  <si>
    <t>Dendermonde</t>
  </si>
  <si>
    <t>Dessel</t>
  </si>
  <si>
    <t>Destelbergen</t>
  </si>
  <si>
    <t>Deurne</t>
  </si>
  <si>
    <t>Diest</t>
  </si>
  <si>
    <t>Dilsen</t>
  </si>
  <si>
    <t>Duffel</t>
  </si>
  <si>
    <t>Edegem</t>
  </si>
  <si>
    <t>Eeklo</t>
  </si>
  <si>
    <t>Eisden</t>
  </si>
  <si>
    <t>Eke</t>
  </si>
  <si>
    <t>Eksel</t>
  </si>
  <si>
    <t>Ertvelde</t>
  </si>
  <si>
    <t>Essen</t>
  </si>
  <si>
    <t>Evergem</t>
  </si>
  <si>
    <t>Beveren-Leie</t>
  </si>
  <si>
    <t>Galmaarden</t>
  </si>
  <si>
    <t>Gavere</t>
  </si>
  <si>
    <t>Geel</t>
  </si>
  <si>
    <t>Geetbets</t>
  </si>
  <si>
    <t>Gelmen</t>
  </si>
  <si>
    <t>Genk</t>
  </si>
  <si>
    <t>Gent</t>
  </si>
  <si>
    <t>Geraardsbergen</t>
  </si>
  <si>
    <t>Grimbergen</t>
  </si>
  <si>
    <t>Grobbendonk</t>
  </si>
  <si>
    <t>Halen</t>
  </si>
  <si>
    <t>Hamme</t>
  </si>
  <si>
    <t>Hamont</t>
  </si>
  <si>
    <t>Harelbeke</t>
  </si>
  <si>
    <t>Hasselt</t>
  </si>
  <si>
    <t>Heist</t>
  </si>
  <si>
    <t>Heist-op-den-Berg</t>
  </si>
  <si>
    <t>Helkijn</t>
  </si>
  <si>
    <t>Herentals</t>
  </si>
  <si>
    <t>Heule</t>
  </si>
  <si>
    <t>Heusden</t>
  </si>
  <si>
    <t>Hoegaarden</t>
  </si>
  <si>
    <t>Hoepertingen</t>
  </si>
  <si>
    <t>Hoeselt</t>
  </si>
  <si>
    <t>Hoogstraten</t>
  </si>
  <si>
    <t>Houthalen-Centrum</t>
  </si>
  <si>
    <t>Houthalen-Oost</t>
  </si>
  <si>
    <t>Hove</t>
  </si>
  <si>
    <t>Huldenberg</t>
  </si>
  <si>
    <t>Humbeek</t>
  </si>
  <si>
    <t>Ieper</t>
  </si>
  <si>
    <t>Ingelmunster</t>
  </si>
  <si>
    <t>Itegem</t>
  </si>
  <si>
    <t>Jabbeke</t>
  </si>
  <si>
    <t>Kalmthout</t>
  </si>
  <si>
    <t>Kampenhout</t>
  </si>
  <si>
    <t>Kermt</t>
  </si>
  <si>
    <t>Kessenich</t>
  </si>
  <si>
    <t>Kieldrecht</t>
  </si>
  <si>
    <t>Kluisbergen</t>
  </si>
  <si>
    <t>Knokke</t>
  </si>
  <si>
    <t>Koekelare</t>
  </si>
  <si>
    <t>Koersel</t>
  </si>
  <si>
    <t>Kortemark</t>
  </si>
  <si>
    <t>Kortenberg</t>
  </si>
  <si>
    <t>Laarne</t>
  </si>
  <si>
    <t>Lanaken</t>
  </si>
  <si>
    <t>Landen</t>
  </si>
  <si>
    <t>Landen-Eliksem</t>
  </si>
  <si>
    <t>Langemark</t>
  </si>
  <si>
    <t>Lede</t>
  </si>
  <si>
    <t>Ledegem</t>
  </si>
  <si>
    <t>Leuven</t>
  </si>
  <si>
    <t>Lichtaart</t>
  </si>
  <si>
    <t>Liedekerke</t>
  </si>
  <si>
    <t>Lier</t>
  </si>
  <si>
    <t>Lokeren</t>
  </si>
  <si>
    <t>Lommel</t>
  </si>
  <si>
    <t>Londerzeel</t>
  </si>
  <si>
    <t>Maldegem</t>
  </si>
  <si>
    <t>Malle</t>
  </si>
  <si>
    <t>Mechelen-Noord</t>
  </si>
  <si>
    <t>Meer</t>
  </si>
  <si>
    <t>Melle</t>
  </si>
  <si>
    <t>Melsbroek</t>
  </si>
  <si>
    <t>Menen</t>
  </si>
  <si>
    <t>Merchtem</t>
  </si>
  <si>
    <t>Merelbeke</t>
  </si>
  <si>
    <t>Merksem</t>
  </si>
  <si>
    <t>Merksplas</t>
  </si>
  <si>
    <t>Messelbroek</t>
  </si>
  <si>
    <t>Moerbeke</t>
  </si>
  <si>
    <t>Mol</t>
  </si>
  <si>
    <t>Moorslede</t>
  </si>
  <si>
    <t>Morkhoven</t>
  </si>
  <si>
    <t>Neeroeteren</t>
  </si>
  <si>
    <t>Nevele</t>
  </si>
  <si>
    <t>Nijlen</t>
  </si>
  <si>
    <t>Ninove</t>
  </si>
  <si>
    <t>Olsene</t>
  </si>
  <si>
    <t>Oostende</t>
  </si>
  <si>
    <t>Oosterzele</t>
  </si>
  <si>
    <t>Oplinter</t>
  </si>
  <si>
    <t>Oudenaarde</t>
  </si>
  <si>
    <t>Oud-Heverlee</t>
  </si>
  <si>
    <t>Oud-Turnhout</t>
  </si>
  <si>
    <t>Overpelt</t>
  </si>
  <si>
    <t>Overschelde</t>
  </si>
  <si>
    <t>Peer</t>
  </si>
  <si>
    <t>Pittem</t>
  </si>
  <si>
    <t>Poperinge</t>
  </si>
  <si>
    <t>Poppel</t>
  </si>
  <si>
    <t>Pulderbos</t>
  </si>
  <si>
    <t>Ravels</t>
  </si>
  <si>
    <t>Retie</t>
  </si>
  <si>
    <t>Riemst</t>
  </si>
  <si>
    <t>Riksingen</t>
  </si>
  <si>
    <t>Roeselare</t>
  </si>
  <si>
    <t>Rollegem</t>
  </si>
  <si>
    <t>Ronse</t>
  </si>
  <si>
    <t>Roosbeek</t>
  </si>
  <si>
    <t>Rotselaar</t>
  </si>
  <si>
    <t>Ruddervoorde</t>
  </si>
  <si>
    <t>Ruisbroek</t>
  </si>
  <si>
    <t>Schilde</t>
  </si>
  <si>
    <t>Schoten</t>
  </si>
  <si>
    <t>Sinaai</t>
  </si>
  <si>
    <t>Sint-Amands</t>
  </si>
  <si>
    <t>Sint-Joris-Winge</t>
  </si>
  <si>
    <t>Sint-Niklaas</t>
  </si>
  <si>
    <t>Sint-Pieters-Leeuw</t>
  </si>
  <si>
    <t>Sint-Truiden</t>
  </si>
  <si>
    <t>Staden</t>
  </si>
  <si>
    <t>Steenokkerzeel-Noord</t>
  </si>
  <si>
    <t>Stekene</t>
  </si>
  <si>
    <t>Temse</t>
  </si>
  <si>
    <t>Tervuren</t>
  </si>
  <si>
    <t>Tessenderlo</t>
  </si>
  <si>
    <t>Tielt</t>
  </si>
  <si>
    <t>Tienen</t>
  </si>
  <si>
    <t>Tongeren</t>
  </si>
  <si>
    <t>Turnhout</t>
  </si>
  <si>
    <t>Vlamertinge</t>
  </si>
  <si>
    <t>Vosselaar</t>
  </si>
  <si>
    <t>Waregem</t>
  </si>
  <si>
    <t>Westerlo</t>
  </si>
  <si>
    <t>Wetteren</t>
  </si>
  <si>
    <t>Wichelen</t>
  </si>
  <si>
    <t>Wimmertingen</t>
  </si>
  <si>
    <t>Wingene</t>
  </si>
  <si>
    <t>Wolfsdonk</t>
  </si>
  <si>
    <t>Wommelgem</t>
  </si>
  <si>
    <t>Woumen</t>
  </si>
  <si>
    <t>Wulpen</t>
  </si>
  <si>
    <t>Zandbergen</t>
  </si>
  <si>
    <t>Zele</t>
  </si>
  <si>
    <t>Zelzate</t>
  </si>
  <si>
    <t>Zichem</t>
  </si>
  <si>
    <t>Zichen</t>
  </si>
  <si>
    <t>Zolder</t>
  </si>
  <si>
    <t>Zomergem</t>
  </si>
  <si>
    <t>Zonhoven</t>
  </si>
  <si>
    <t>Zonnebeke</t>
  </si>
  <si>
    <t>Zoutleeuw</t>
  </si>
  <si>
    <t>Zwalm</t>
  </si>
  <si>
    <t>Ouwegem</t>
  </si>
  <si>
    <t>Steenokkerzeel-Zuid</t>
  </si>
  <si>
    <t>Bekkevoort</t>
  </si>
  <si>
    <t>Aalbeke-Centrum</t>
  </si>
  <si>
    <t>Zwalm - Sint-Denijs-Boekel</t>
  </si>
  <si>
    <t>Borgloon - Jesseren</t>
  </si>
  <si>
    <t>Gingelom - Muizen</t>
  </si>
  <si>
    <t>Engsbergen</t>
  </si>
  <si>
    <t>Brakel-Michelbeke</t>
  </si>
  <si>
    <t>Vissenaken</t>
  </si>
  <si>
    <t>Heldergem</t>
  </si>
  <si>
    <t>Zemst-Hofstade</t>
  </si>
  <si>
    <t>Kinrooi</t>
  </si>
  <si>
    <t>Ontwerpcapaciteit (IE 54 g)</t>
  </si>
  <si>
    <t>Ham</t>
  </si>
  <si>
    <t>Wijnendale</t>
  </si>
  <si>
    <t>Kortenaken</t>
  </si>
  <si>
    <t>Voeren</t>
  </si>
  <si>
    <t>Gooik - Letterbeek</t>
  </si>
  <si>
    <t>Tielt-Winge</t>
  </si>
  <si>
    <t>Opwijk</t>
  </si>
  <si>
    <t>5% ontwerpcapaciteit (m³/d)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</si>
</sst>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Arial"/>
    </font>
    <font>
      <sz val="10"/>
      <name val="MS Sans Serif"/>
    </font>
    <font>
      <sz val="10"/>
      <name val="MS Sans Serif"/>
      <family val="2"/>
    </font>
    <font>
      <b/>
      <sz val="10"/>
      <name val="Arial"/>
      <family val="2"/>
    </font>
    <font>
      <b/>
      <sz val="10"/>
      <color theme="1"/>
      <name val="Arial"/>
      <family val="2"/>
    </font>
    <font>
      <sz val="10"/>
      <name val="Arial"/>
      <family val="2"/>
    </font>
    <font>
      <sz val="10"/>
      <color theme="1"/>
      <name val="Arial"/>
      <family val="2"/>
    </font>
    <font>
      <sz val="10"/>
      <name val="Arial"/>
      <family val="2"/>
    </font>
    <font>
      <sz val="10"/>
      <color rgb="FF0070C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xf numFmtId="0" fontId="2" fillId="0" borderId="0"/>
  </cellStyleXfs>
  <cellXfs count="16">
    <xf numFmtId="0" fontId="0" fillId="0" borderId="0" xfId="0"/>
    <xf numFmtId="0" fontId="5" fillId="0" borderId="0" xfId="0" applyFont="1" applyFill="1" applyBorder="1"/>
    <xf numFmtId="0" fontId="7" fillId="0" borderId="0" xfId="0" applyFont="1" applyFill="1" applyBorder="1"/>
    <xf numFmtId="0" fontId="9" fillId="0" borderId="0" xfId="0" applyFont="1" applyFill="1" applyBorder="1"/>
    <xf numFmtId="0" fontId="3" fillId="0" borderId="0" xfId="0" applyFont="1" applyFill="1" applyBorder="1" applyAlignment="1">
      <alignment wrapText="1"/>
    </xf>
    <xf numFmtId="0" fontId="8" fillId="0" borderId="0" xfId="0" applyFont="1" applyFill="1" applyBorder="1" applyAlignment="1">
      <alignment vertical="top"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9" fillId="0" borderId="0" xfId="0" applyFont="1" applyFill="1" applyBorder="1" applyAlignment="1">
      <alignment vertical="top" wrapText="1"/>
    </xf>
    <xf numFmtId="0" fontId="4" fillId="2" borderId="0" xfId="0" applyFont="1" applyFill="1" applyBorder="1" applyAlignment="1">
      <alignment wrapText="1"/>
    </xf>
    <xf numFmtId="0" fontId="6" fillId="2" borderId="0" xfId="0" applyFont="1" applyFill="1" applyBorder="1"/>
    <xf numFmtId="0" fontId="6" fillId="2" borderId="0" xfId="0" applyFont="1" applyFill="1" applyBorder="1" applyAlignment="1">
      <alignment vertical="top" wrapText="1"/>
    </xf>
    <xf numFmtId="0" fontId="3" fillId="2" borderId="0" xfId="0" applyFont="1" applyFill="1" applyBorder="1"/>
    <xf numFmtId="0" fontId="3" fillId="2" borderId="0" xfId="0" applyFont="1" applyFill="1" applyBorder="1" applyAlignment="1">
      <alignment vertical="top" wrapText="1"/>
    </xf>
    <xf numFmtId="1" fontId="3" fillId="2" borderId="0" xfId="0" applyNumberFormat="1" applyFont="1" applyFill="1" applyBorder="1"/>
    <xf numFmtId="0" fontId="3" fillId="0" borderId="0" xfId="0" applyFont="1" applyFill="1" applyBorder="1"/>
  </cellXfs>
  <cellStyles count="3">
    <cellStyle name="Standaard" xfId="0" builtinId="0"/>
    <cellStyle name="Standaard 3" xfId="1" xr:uid="{00000000-0005-0000-0000-000001000000}"/>
    <cellStyle name="Standaard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5" Type="http://schemas.openxmlformats.org/officeDocument/2006/relationships/revisionLog" Target="revisionLog2.xml"/><Relationship Id="rId2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7D82012-260E-47BE-BA42-2988A67474A5}" diskRevisions="1" revisionId="1867" version="3">
  <header guid="{28E17C48-E046-460E-8F51-1E16482085BC}" dateTime="2022-02-10T15:21:44" maxSheetId="4" userName="Joke Van Damme" r:id="rId24">
    <sheetIdMap count="3">
      <sheetId val="1"/>
      <sheetId val="2"/>
      <sheetId val="3"/>
    </sheetIdMap>
  </header>
  <header guid="{97D82012-260E-47BE-BA42-2988A67474A5}" dateTime="2022-02-10T15:22:06" maxSheetId="4" userName="Joke Van Damme" r:id="rId2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6 B159 B111 B67 B101 B127 B138 B23 B75 B143 B28 B32 B34 B53 B176 B24 B58 B77 B103 B104 B16 B88 B91 B5 B57 B83 B161 B172 B31 B112 B182 B167 B173 B116 B147 B166 B117 B134 B26 B54 B95 B110 B120 B150 B178 B129 B22 B70 B73 B108 B196 B86 B115 B204 B52 B106 B156 B7 B36 B49 B59 B97 B105 B107 B163 B181 B183 B63 B122 B131 B148 B205 B208 B210 B50 B157 B79 B164 B61 B90 B99 B130 B165 B194 B211 B11 B82 B14 B48 B135 B136 B179 B187 B55 B68 B124 B215 B222 B102 B146 B155 B184 B185 B188 B192 B213 B152 B153 B76 B186 B174 B92 B126 B128 B137 B197 B207 B6 B9 B141 B199 B217 B2 B200 B193 B195 B218 B175 B221 B219 B93 B191 B201 B202 B216 B220 B160 B189 B209 B170 B206 B214 B212 B118 B149 B198 B203 B180 B47" start="0" length="2147483647">
    <dxf>
      <font>
        <color auto="1"/>
      </font>
    </dxf>
  </rfmt>
  <rfmt sheetId="1" sqref="B46 B159 B111 B67 B101 B127 B138 B23 B75 B143 B28 B32 B34 B53 B176 B24 B58 B77 B103 B104 B16 B88 B91 B5 B57 B83 B161 B172 B31 B112 B182 B167 B173 B116 B147 B166 B117 B134 B26 B54 B95 B110 B120 B150 B178 B129 B22 B70 B73 B108 B196 B86 B115 B204 B52 B106 B156 B7 B36 B49 B59 B97 B105 B107 B163 B181 B183 B63 B122 B131 B148 B205 B208 B210 B50 B157 B79 B164 B61 B90 B99 B130 B165 B194 B211 B11 B82 B14 B48 B135 B136 B179 B187 B55 B68 B124 B215 B222 B102 B146 B155 B184 B185 B188 B192 B213 B152 B153 B76 B186 B174 B92 B126 B128 B137 B197 B207 B6 B9 B141 B199 B217 B2 B200 B193 B195 B218 B175 B221 B219 B93 B191 B201 B202 B216 B220 B160 B189 B209 B170 B206 B214 B212 B118 B149 B198 B203 B180 B47" start="0" length="2147483647">
    <dxf>
      <font>
        <b/>
      </font>
    </dxf>
  </rfmt>
  <rfmt sheetId="1" sqref="D46 D159 D111 D67 D101 D127 D138 D23 D75 D143 D28 D32 D34 D53 D176 D24 D58 D77 D103 D104 D16 D88 D91 D5 D57 D83 D161 D172 D31 D112 D182 D167 D173 D116 D147 D166 D117 D134 D26 D54 D95 D110 D120 D150 D178 D129 D22 D70 D73 D108 D196 D86 D115 D204 D52 D106 D156 D7 D36 D49 D59 D97 D105 D107 D163 D181 D183 D63 D122 D131 D148 D205 D208 D210 D50 D157 D79 D164 D61 D90 D99 D130 D165 D194 D211 D11 D82 D14 D48 D135 D136 D179 D187 D55 D68 D124 D215 D222 D102 D146 D155 D184 D185 D188 D192 D213 D152 D153 D76 D186 D174 D92 D126 D128 D137 D197 D207 D6 D9 D141 D199 D217 D2 D200 D193 D195 D218 D175 D221 D219 D93 D191 D201 D202 D216 D220 D160 D189 D209 D170 D206 D214 D212 D118 D149 D198 D203 D180 D47" start="0" length="2147483647">
    <dxf>
      <font>
        <color auto="1"/>
      </font>
    </dxf>
  </rfmt>
  <rfmt sheetId="1" sqref="D46 D159 D111 D67 D101 D127 D138 D23 D75 D143 D28 D32 D34 D53 D176 D24 D58 D77 D103 D104 D16 D88 D91 D5 D57 D83 D161 D172 D31 D112 D182 D167 D173 D116 D147 D166 D117 D134 D26 D54 D95 D110 D120 D150 D178 D129 D22 D70 D73 D108 D196 D86 D115 D204 D52 D106 D156 D7 D36 D49 D59 D97 D105 D107 D163 D181 D183 D63 D122 D131 D148 D205 D208 D210 D50 D157 D79 D164 D61 D90 D99 D130 D165 D194 D211 D11 D82 D14 D48 D135 D136 D179 D187 D55 D68 D124 D215 D222 D102 D146 D155 D184 D185 D188 D192 D213 D152 D153 D76 D186 D174 D92 D126 D128 D137 D197 D207 D6 D9 D141 D199 D217 D2 D200 D193 D195 D218 D175 D221 D219 D93 D191 D201 D202 D216 D220 D160 D189 D209 D170 D206 D214 D212 D118 D149 D198 D203 D180 D47" start="0" length="2147483647">
    <dxf>
      <font>
        <b/>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CA91866-1710-4344-84D6-6A81F53354B6}" action="delete"/>
  <rdn rId="0" localSheetId="1" customView="1" name="Z_1CA91866_1710_4344_84D6_6A81F53354B6_.wvu.FilterData" hidden="1" oldHidden="1">
    <formula>Blad1!$A$1:$C$223</formula>
    <oldFormula>Blad1!$A$1:$C$223</oldFormula>
  </rdn>
  <rcv guid="{1CA91866-1710-4344-84D6-6A81F53354B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7D82012-260E-47BE-BA42-2988A67474A5}" name="Rafaël Huylebroeck" id="-396285099" dateTime="2022-02-16T17:26:39"/>
</user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06/relationships/wsSortMap" Target="wsSortMa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23"/>
  <sheetViews>
    <sheetView tabSelected="1" topLeftCell="B67" zoomScaleNormal="100" workbookViewId="0">
      <selection activeCell="E78" sqref="E78"/>
    </sheetView>
  </sheetViews>
  <sheetFormatPr defaultColWidth="9.33203125" defaultRowHeight="13.2"/>
  <cols>
    <col min="1" max="1" width="8.33203125" style="10" bestFit="1" customWidth="1"/>
    <col min="2" max="2" width="19.5546875" style="10" customWidth="1"/>
    <col min="3" max="3" width="15.5546875" style="10" customWidth="1"/>
    <col min="4" max="10" width="35.88671875" style="2" customWidth="1"/>
    <col min="11" max="16384" width="9.33203125" style="2"/>
  </cols>
  <sheetData>
    <row r="1" spans="1:4" s="4" customFormat="1" ht="26.4">
      <c r="A1" s="9" t="s">
        <v>0</v>
      </c>
      <c r="B1" s="9" t="s">
        <v>1</v>
      </c>
      <c r="C1" s="9" t="s">
        <v>217</v>
      </c>
      <c r="D1" s="4" t="s">
        <v>225</v>
      </c>
    </row>
    <row r="2" spans="1:4">
      <c r="A2" s="10">
        <v>18</v>
      </c>
      <c r="B2" s="10" t="s">
        <v>39</v>
      </c>
      <c r="C2" s="10">
        <f>265000-25000</f>
        <v>240000</v>
      </c>
      <c r="D2" s="2">
        <f t="shared" ref="D2:D65" si="0">C2*0.05*0.15</f>
        <v>1800</v>
      </c>
    </row>
    <row r="3" spans="1:4" s="1" customFormat="1">
      <c r="A3" s="10">
        <v>20</v>
      </c>
      <c r="B3" s="10" t="s">
        <v>65</v>
      </c>
      <c r="C3" s="10">
        <v>230000</v>
      </c>
      <c r="D3" s="2">
        <f t="shared" si="0"/>
        <v>1725</v>
      </c>
    </row>
    <row r="4" spans="1:4">
      <c r="A4" s="10">
        <v>53</v>
      </c>
      <c r="B4" s="10" t="s">
        <v>46</v>
      </c>
      <c r="C4" s="10">
        <v>215000</v>
      </c>
      <c r="D4" s="2">
        <f t="shared" si="0"/>
        <v>1612.5</v>
      </c>
    </row>
    <row r="5" spans="1:4">
      <c r="A5" s="10">
        <v>50</v>
      </c>
      <c r="B5" s="10" t="s">
        <v>10</v>
      </c>
      <c r="C5" s="10">
        <v>190000</v>
      </c>
      <c r="D5" s="2">
        <f t="shared" si="0"/>
        <v>1425</v>
      </c>
    </row>
    <row r="6" spans="1:4" s="7" customFormat="1">
      <c r="A6" s="10">
        <v>14</v>
      </c>
      <c r="B6" s="10" t="s">
        <v>139</v>
      </c>
      <c r="C6" s="10">
        <f>220000-55000</f>
        <v>165000</v>
      </c>
      <c r="D6" s="2">
        <f t="shared" si="0"/>
        <v>1237.5</v>
      </c>
    </row>
    <row r="7" spans="1:4">
      <c r="A7" s="10">
        <v>89</v>
      </c>
      <c r="B7" s="10" t="s">
        <v>111</v>
      </c>
      <c r="C7" s="10">
        <v>150000</v>
      </c>
      <c r="D7" s="2">
        <f t="shared" si="0"/>
        <v>1125</v>
      </c>
    </row>
    <row r="8" spans="1:4">
      <c r="A8" s="10">
        <v>12</v>
      </c>
      <c r="B8" s="10" t="s">
        <v>72</v>
      </c>
      <c r="C8" s="10">
        <v>129000</v>
      </c>
      <c r="D8" s="2">
        <f t="shared" si="0"/>
        <v>967.5</v>
      </c>
    </row>
    <row r="9" spans="1:4" s="1" customFormat="1">
      <c r="A9" s="10">
        <v>55</v>
      </c>
      <c r="B9" s="10" t="s">
        <v>9</v>
      </c>
      <c r="C9" s="10">
        <v>105000</v>
      </c>
      <c r="D9" s="2">
        <f t="shared" si="0"/>
        <v>787.5</v>
      </c>
    </row>
    <row r="10" spans="1:4">
      <c r="A10" s="10">
        <v>27</v>
      </c>
      <c r="B10" s="10" t="s">
        <v>2</v>
      </c>
      <c r="C10" s="10">
        <v>100000</v>
      </c>
      <c r="D10" s="2">
        <f t="shared" si="0"/>
        <v>750</v>
      </c>
    </row>
    <row r="11" spans="1:4">
      <c r="A11" s="10">
        <v>182</v>
      </c>
      <c r="B11" s="10" t="s">
        <v>67</v>
      </c>
      <c r="C11" s="10">
        <v>100000</v>
      </c>
      <c r="D11" s="2">
        <f t="shared" si="0"/>
        <v>750</v>
      </c>
    </row>
    <row r="12" spans="1:4">
      <c r="A12" s="10">
        <v>174</v>
      </c>
      <c r="B12" s="10" t="s">
        <v>113</v>
      </c>
      <c r="C12" s="10">
        <v>95000</v>
      </c>
      <c r="D12" s="2">
        <f t="shared" si="0"/>
        <v>712.5</v>
      </c>
    </row>
    <row r="13" spans="1:4">
      <c r="A13" s="10">
        <v>39</v>
      </c>
      <c r="B13" s="10" t="s">
        <v>120</v>
      </c>
      <c r="C13" s="10">
        <v>90000</v>
      </c>
      <c r="D13" s="2">
        <f t="shared" si="0"/>
        <v>675</v>
      </c>
    </row>
    <row r="14" spans="1:4">
      <c r="A14" s="10">
        <v>26</v>
      </c>
      <c r="B14" s="10" t="s">
        <v>43</v>
      </c>
      <c r="C14" s="10">
        <v>80000</v>
      </c>
      <c r="D14" s="2">
        <f t="shared" si="0"/>
        <v>600</v>
      </c>
    </row>
    <row r="15" spans="1:4">
      <c r="A15" s="10">
        <v>152</v>
      </c>
      <c r="B15" s="10" t="s">
        <v>183</v>
      </c>
      <c r="C15" s="10">
        <v>80000</v>
      </c>
      <c r="D15" s="2">
        <f t="shared" si="0"/>
        <v>600</v>
      </c>
    </row>
    <row r="16" spans="1:4">
      <c r="A16" s="10">
        <v>141</v>
      </c>
      <c r="B16" s="10" t="s">
        <v>156</v>
      </c>
      <c r="C16" s="10">
        <v>73000</v>
      </c>
      <c r="D16" s="2">
        <f t="shared" si="0"/>
        <v>547.5</v>
      </c>
    </row>
    <row r="17" spans="1:4">
      <c r="A17" s="11">
        <v>92</v>
      </c>
      <c r="B17" s="11" t="s">
        <v>18</v>
      </c>
      <c r="C17" s="11">
        <v>72000</v>
      </c>
      <c r="D17" s="2">
        <f t="shared" si="0"/>
        <v>540</v>
      </c>
    </row>
    <row r="18" spans="1:4">
      <c r="A18" s="10">
        <v>105</v>
      </c>
      <c r="B18" s="10" t="s">
        <v>64</v>
      </c>
      <c r="C18" s="10">
        <v>70000</v>
      </c>
      <c r="D18" s="2">
        <f t="shared" si="0"/>
        <v>525</v>
      </c>
    </row>
    <row r="19" spans="1:4">
      <c r="A19" s="10">
        <v>3</v>
      </c>
      <c r="B19" s="10" t="s">
        <v>192</v>
      </c>
      <c r="C19" s="10">
        <f>136000-68000</f>
        <v>68000</v>
      </c>
      <c r="D19" s="2">
        <f t="shared" si="0"/>
        <v>510</v>
      </c>
    </row>
    <row r="20" spans="1:4">
      <c r="A20" s="10">
        <v>204</v>
      </c>
      <c r="B20" s="10" t="s">
        <v>45</v>
      </c>
      <c r="C20" s="10">
        <v>66000</v>
      </c>
      <c r="D20" s="2">
        <f t="shared" si="0"/>
        <v>495</v>
      </c>
    </row>
    <row r="21" spans="1:4">
      <c r="A21" s="10">
        <v>214</v>
      </c>
      <c r="B21" s="10" t="s">
        <v>124</v>
      </c>
      <c r="C21" s="10">
        <v>66000</v>
      </c>
      <c r="D21" s="2">
        <f t="shared" si="0"/>
        <v>495</v>
      </c>
    </row>
    <row r="22" spans="1:4" s="7" customFormat="1">
      <c r="A22" s="10">
        <v>110</v>
      </c>
      <c r="B22" s="10" t="s">
        <v>73</v>
      </c>
      <c r="C22" s="10">
        <v>65000</v>
      </c>
      <c r="D22" s="2">
        <f t="shared" si="0"/>
        <v>487.5</v>
      </c>
    </row>
    <row r="23" spans="1:4">
      <c r="A23" s="10">
        <v>76</v>
      </c>
      <c r="B23" s="10" t="s">
        <v>131</v>
      </c>
      <c r="C23" s="10">
        <v>61000</v>
      </c>
      <c r="D23" s="2">
        <f t="shared" si="0"/>
        <v>457.5</v>
      </c>
    </row>
    <row r="24" spans="1:4">
      <c r="A24" s="10">
        <v>46</v>
      </c>
      <c r="B24" s="10" t="s">
        <v>5</v>
      </c>
      <c r="C24" s="10">
        <v>60000</v>
      </c>
      <c r="D24" s="2">
        <f t="shared" si="0"/>
        <v>450</v>
      </c>
    </row>
    <row r="25" spans="1:4">
      <c r="A25" s="10">
        <v>120</v>
      </c>
      <c r="B25" s="10" t="s">
        <v>142</v>
      </c>
      <c r="C25" s="10">
        <v>60000</v>
      </c>
      <c r="D25" s="2">
        <f t="shared" si="0"/>
        <v>450</v>
      </c>
    </row>
    <row r="26" spans="1:4" s="7" customFormat="1">
      <c r="A26" s="10">
        <v>215</v>
      </c>
      <c r="B26" s="10" t="s">
        <v>90</v>
      </c>
      <c r="C26" s="10">
        <v>58000</v>
      </c>
      <c r="D26" s="2">
        <f t="shared" si="0"/>
        <v>435</v>
      </c>
    </row>
    <row r="27" spans="1:4">
      <c r="A27" s="10">
        <v>36</v>
      </c>
      <c r="B27" s="10" t="s">
        <v>168</v>
      </c>
      <c r="C27" s="10">
        <v>50000</v>
      </c>
      <c r="D27" s="2">
        <f t="shared" si="0"/>
        <v>375</v>
      </c>
    </row>
    <row r="28" spans="1:4">
      <c r="A28" s="10">
        <v>54</v>
      </c>
      <c r="B28" s="10" t="s">
        <v>127</v>
      </c>
      <c r="C28" s="10">
        <v>50000</v>
      </c>
      <c r="D28" s="2">
        <f t="shared" si="0"/>
        <v>375</v>
      </c>
    </row>
    <row r="29" spans="1:4">
      <c r="A29" s="10">
        <v>199</v>
      </c>
      <c r="B29" s="10" t="s">
        <v>23</v>
      </c>
      <c r="C29" s="10">
        <v>50000</v>
      </c>
      <c r="D29" s="2">
        <f t="shared" si="0"/>
        <v>375</v>
      </c>
    </row>
    <row r="30" spans="1:4">
      <c r="A30" s="10">
        <v>34</v>
      </c>
      <c r="B30" s="10" t="s">
        <v>115</v>
      </c>
      <c r="C30" s="10">
        <v>48000</v>
      </c>
      <c r="D30" s="2">
        <f t="shared" si="0"/>
        <v>360</v>
      </c>
    </row>
    <row r="31" spans="1:4" s="7" customFormat="1">
      <c r="A31" s="10">
        <v>63</v>
      </c>
      <c r="B31" s="10" t="s">
        <v>180</v>
      </c>
      <c r="C31" s="10">
        <v>48000</v>
      </c>
      <c r="D31" s="2">
        <f t="shared" si="0"/>
        <v>360</v>
      </c>
    </row>
    <row r="32" spans="1:4">
      <c r="A32" s="10">
        <v>83</v>
      </c>
      <c r="B32" s="10" t="s">
        <v>133</v>
      </c>
      <c r="C32" s="10">
        <v>48000</v>
      </c>
      <c r="D32" s="2">
        <f t="shared" si="0"/>
        <v>360</v>
      </c>
    </row>
    <row r="33" spans="1:4">
      <c r="A33" s="10">
        <v>127</v>
      </c>
      <c r="B33" s="10" t="s">
        <v>51</v>
      </c>
      <c r="C33" s="10">
        <v>47500</v>
      </c>
      <c r="D33" s="2">
        <f t="shared" si="0"/>
        <v>356.25</v>
      </c>
    </row>
    <row r="34" spans="1:4">
      <c r="A34" s="10">
        <v>103</v>
      </c>
      <c r="B34" s="10" t="s">
        <v>170</v>
      </c>
      <c r="C34" s="10">
        <v>45000</v>
      </c>
      <c r="D34" s="2">
        <f t="shared" si="0"/>
        <v>337.5</v>
      </c>
    </row>
    <row r="35" spans="1:4">
      <c r="A35" s="10">
        <v>181</v>
      </c>
      <c r="B35" s="10" t="s">
        <v>33</v>
      </c>
      <c r="C35" s="10">
        <v>44000</v>
      </c>
      <c r="D35" s="2">
        <f t="shared" si="0"/>
        <v>330</v>
      </c>
    </row>
    <row r="36" spans="1:4">
      <c r="A36" s="11">
        <v>87</v>
      </c>
      <c r="B36" s="11" t="s">
        <v>112</v>
      </c>
      <c r="C36" s="11">
        <v>41000</v>
      </c>
      <c r="D36" s="2">
        <f t="shared" si="0"/>
        <v>307.5</v>
      </c>
    </row>
    <row r="37" spans="1:4">
      <c r="A37" s="11">
        <v>150</v>
      </c>
      <c r="B37" s="11" t="s">
        <v>69</v>
      </c>
      <c r="C37" s="11">
        <v>41000</v>
      </c>
      <c r="D37" s="2">
        <f t="shared" si="0"/>
        <v>307.5</v>
      </c>
    </row>
    <row r="38" spans="1:4">
      <c r="A38" s="10">
        <v>5</v>
      </c>
      <c r="B38" s="10" t="s">
        <v>89</v>
      </c>
      <c r="C38" s="10">
        <v>40000</v>
      </c>
      <c r="D38" s="2">
        <f t="shared" si="0"/>
        <v>300</v>
      </c>
    </row>
    <row r="39" spans="1:4">
      <c r="A39" s="10">
        <v>249</v>
      </c>
      <c r="B39" s="10" t="s">
        <v>162</v>
      </c>
      <c r="C39" s="10">
        <v>40000</v>
      </c>
      <c r="D39" s="2">
        <f t="shared" si="0"/>
        <v>300</v>
      </c>
    </row>
    <row r="40" spans="1:4">
      <c r="A40" s="11">
        <v>81</v>
      </c>
      <c r="B40" s="11" t="s">
        <v>176</v>
      </c>
      <c r="C40" s="11">
        <v>39000</v>
      </c>
      <c r="D40" s="2">
        <f t="shared" si="0"/>
        <v>292.5</v>
      </c>
    </row>
    <row r="41" spans="1:4">
      <c r="A41" s="10">
        <v>225</v>
      </c>
      <c r="B41" s="10" t="s">
        <v>174</v>
      </c>
      <c r="C41" s="10">
        <v>38000</v>
      </c>
      <c r="D41" s="2">
        <f t="shared" si="0"/>
        <v>285</v>
      </c>
    </row>
    <row r="42" spans="1:4">
      <c r="A42" s="10">
        <v>218</v>
      </c>
      <c r="B42" s="10" t="s">
        <v>169</v>
      </c>
      <c r="C42" s="10">
        <v>37000</v>
      </c>
      <c r="D42" s="2">
        <f t="shared" si="0"/>
        <v>277.5</v>
      </c>
    </row>
    <row r="43" spans="1:4">
      <c r="A43" s="10">
        <v>113</v>
      </c>
      <c r="B43" s="10" t="s">
        <v>134</v>
      </c>
      <c r="C43" s="10">
        <v>36500</v>
      </c>
      <c r="D43" s="2">
        <f t="shared" si="0"/>
        <v>273.75</v>
      </c>
    </row>
    <row r="44" spans="1:4">
      <c r="A44" s="10">
        <v>52</v>
      </c>
      <c r="B44" s="10" t="s">
        <v>36</v>
      </c>
      <c r="C44" s="10">
        <v>36000</v>
      </c>
      <c r="D44" s="2">
        <f t="shared" si="0"/>
        <v>270</v>
      </c>
    </row>
    <row r="45" spans="1:4">
      <c r="A45" s="10">
        <v>165</v>
      </c>
      <c r="B45" s="10" t="s">
        <v>190</v>
      </c>
      <c r="C45" s="10">
        <v>36000</v>
      </c>
      <c r="D45" s="2">
        <f t="shared" si="0"/>
        <v>270</v>
      </c>
    </row>
    <row r="46" spans="1:4">
      <c r="A46" s="10">
        <v>28</v>
      </c>
      <c r="B46" s="10" t="s">
        <v>137</v>
      </c>
      <c r="C46" s="10">
        <v>35000</v>
      </c>
      <c r="D46" s="2">
        <f t="shared" si="0"/>
        <v>262.5</v>
      </c>
    </row>
    <row r="47" spans="1:4">
      <c r="A47" s="10">
        <v>49</v>
      </c>
      <c r="B47" s="10" t="s">
        <v>40</v>
      </c>
      <c r="C47" s="10">
        <v>35000</v>
      </c>
      <c r="D47" s="2">
        <f t="shared" si="0"/>
        <v>262.5</v>
      </c>
    </row>
    <row r="48" spans="1:4">
      <c r="A48" s="10">
        <v>142</v>
      </c>
      <c r="B48" s="10" t="s">
        <v>87</v>
      </c>
      <c r="C48" s="10">
        <v>35000</v>
      </c>
      <c r="D48" s="2">
        <f t="shared" si="0"/>
        <v>262.5</v>
      </c>
    </row>
    <row r="49" spans="1:4">
      <c r="A49" s="10">
        <v>82</v>
      </c>
      <c r="B49" s="10" t="s">
        <v>184</v>
      </c>
      <c r="C49" s="10">
        <v>34000</v>
      </c>
      <c r="D49" s="2">
        <f t="shared" si="0"/>
        <v>255</v>
      </c>
    </row>
    <row r="50" spans="1:4">
      <c r="A50" s="10">
        <v>154</v>
      </c>
      <c r="B50" s="10" t="s">
        <v>32</v>
      </c>
      <c r="C50" s="10">
        <v>34000</v>
      </c>
      <c r="D50" s="2">
        <f t="shared" si="0"/>
        <v>255</v>
      </c>
    </row>
    <row r="51" spans="1:4">
      <c r="A51" s="10">
        <v>166</v>
      </c>
      <c r="B51" s="10" t="s">
        <v>114</v>
      </c>
      <c r="C51" s="10">
        <v>34000</v>
      </c>
      <c r="D51" s="2">
        <f t="shared" si="0"/>
        <v>255</v>
      </c>
    </row>
    <row r="52" spans="1:4">
      <c r="A52" s="10">
        <v>195</v>
      </c>
      <c r="B52" s="10" t="s">
        <v>160</v>
      </c>
      <c r="C52" s="10">
        <v>33600</v>
      </c>
      <c r="D52" s="2">
        <f t="shared" si="0"/>
        <v>252</v>
      </c>
    </row>
    <row r="53" spans="1:4">
      <c r="A53" s="10">
        <v>25</v>
      </c>
      <c r="B53" s="10" t="s">
        <v>3</v>
      </c>
      <c r="C53" s="10">
        <v>33000</v>
      </c>
      <c r="D53" s="2">
        <f t="shared" si="0"/>
        <v>247.5</v>
      </c>
    </row>
    <row r="54" spans="1:4">
      <c r="A54" s="10">
        <v>115</v>
      </c>
      <c r="B54" s="10" t="s">
        <v>116</v>
      </c>
      <c r="C54" s="10">
        <v>33000</v>
      </c>
      <c r="D54" s="2">
        <f t="shared" si="0"/>
        <v>247.5</v>
      </c>
    </row>
    <row r="55" spans="1:4" s="1" customFormat="1">
      <c r="A55" s="10">
        <v>124</v>
      </c>
      <c r="B55" s="10" t="s">
        <v>48</v>
      </c>
      <c r="C55" s="10">
        <v>33000</v>
      </c>
      <c r="D55" s="2">
        <f t="shared" si="0"/>
        <v>247.5</v>
      </c>
    </row>
    <row r="56" spans="1:4" s="1" customFormat="1">
      <c r="A56" s="10">
        <v>17</v>
      </c>
      <c r="B56" s="10" t="s">
        <v>74</v>
      </c>
      <c r="C56" s="10">
        <f>60000-30000</f>
        <v>30000</v>
      </c>
      <c r="D56" s="2">
        <f t="shared" si="0"/>
        <v>225</v>
      </c>
    </row>
    <row r="57" spans="1:4" s="1" customFormat="1">
      <c r="A57" s="10">
        <v>30</v>
      </c>
      <c r="B57" s="10" t="s">
        <v>66</v>
      </c>
      <c r="C57" s="10">
        <v>30000</v>
      </c>
      <c r="D57" s="2">
        <f t="shared" si="0"/>
        <v>225</v>
      </c>
    </row>
    <row r="58" spans="1:4" s="1" customFormat="1">
      <c r="A58" s="10">
        <v>38</v>
      </c>
      <c r="B58" s="10" t="s">
        <v>70</v>
      </c>
      <c r="C58" s="10">
        <v>30000</v>
      </c>
      <c r="D58" s="2">
        <f t="shared" si="0"/>
        <v>225</v>
      </c>
    </row>
    <row r="59" spans="1:4" s="1" customFormat="1">
      <c r="A59" s="10">
        <v>79</v>
      </c>
      <c r="B59" s="10" t="s">
        <v>61</v>
      </c>
      <c r="C59" s="10">
        <v>30000</v>
      </c>
      <c r="D59" s="2">
        <f t="shared" si="0"/>
        <v>225</v>
      </c>
    </row>
    <row r="60" spans="1:4" s="1" customFormat="1">
      <c r="A60" s="10">
        <v>122</v>
      </c>
      <c r="B60" s="10" t="s">
        <v>177</v>
      </c>
      <c r="C60" s="10">
        <v>30000</v>
      </c>
      <c r="D60" s="2">
        <f t="shared" si="0"/>
        <v>225</v>
      </c>
    </row>
    <row r="61" spans="1:4" s="1" customFormat="1">
      <c r="A61" s="10">
        <v>137</v>
      </c>
      <c r="B61" s="10" t="s">
        <v>84</v>
      </c>
      <c r="C61" s="10">
        <v>30000</v>
      </c>
      <c r="D61" s="2">
        <f t="shared" si="0"/>
        <v>225</v>
      </c>
    </row>
    <row r="62" spans="1:4" s="1" customFormat="1">
      <c r="A62" s="10">
        <v>175</v>
      </c>
      <c r="B62" s="10" t="s">
        <v>158</v>
      </c>
      <c r="C62" s="10">
        <v>30000</v>
      </c>
      <c r="D62" s="2">
        <f t="shared" si="0"/>
        <v>225</v>
      </c>
    </row>
    <row r="63" spans="1:4" s="1" customFormat="1">
      <c r="A63" s="10">
        <v>56</v>
      </c>
      <c r="B63" s="10" t="s">
        <v>164</v>
      </c>
      <c r="C63" s="10">
        <v>29000</v>
      </c>
      <c r="D63" s="2">
        <f t="shared" si="0"/>
        <v>217.5</v>
      </c>
    </row>
    <row r="64" spans="1:4" s="6" customFormat="1">
      <c r="A64" s="10">
        <v>90</v>
      </c>
      <c r="B64" s="10" t="s">
        <v>178</v>
      </c>
      <c r="C64" s="10">
        <v>29000</v>
      </c>
      <c r="D64" s="2">
        <f t="shared" si="0"/>
        <v>217.5</v>
      </c>
    </row>
    <row r="65" spans="1:4" s="1" customFormat="1">
      <c r="A65" s="11">
        <v>111</v>
      </c>
      <c r="B65" s="11" t="s">
        <v>38</v>
      </c>
      <c r="C65" s="11">
        <v>29000</v>
      </c>
      <c r="D65" s="2">
        <f t="shared" si="0"/>
        <v>217.5</v>
      </c>
    </row>
    <row r="66" spans="1:4" s="1" customFormat="1">
      <c r="A66" s="11">
        <v>156</v>
      </c>
      <c r="B66" s="11" t="s">
        <v>26</v>
      </c>
      <c r="C66" s="11">
        <v>29000</v>
      </c>
      <c r="D66" s="2">
        <f t="shared" ref="D66:D129" si="1">C66*0.05*0.15</f>
        <v>217.5</v>
      </c>
    </row>
    <row r="67" spans="1:4" s="1" customFormat="1">
      <c r="A67" s="11">
        <v>559</v>
      </c>
      <c r="B67" s="11" t="s">
        <v>218</v>
      </c>
      <c r="C67" s="11">
        <v>29000</v>
      </c>
      <c r="D67" s="2">
        <f t="shared" si="1"/>
        <v>217.5</v>
      </c>
    </row>
    <row r="68" spans="1:4">
      <c r="A68" s="10">
        <v>44</v>
      </c>
      <c r="B68" s="10" t="s">
        <v>86</v>
      </c>
      <c r="C68" s="10">
        <v>28000</v>
      </c>
      <c r="D68" s="2">
        <f t="shared" si="1"/>
        <v>210</v>
      </c>
    </row>
    <row r="69" spans="1:4" s="7" customFormat="1">
      <c r="A69" s="10">
        <v>57</v>
      </c>
      <c r="B69" s="10" t="s">
        <v>163</v>
      </c>
      <c r="C69" s="10">
        <v>28000</v>
      </c>
      <c r="D69" s="2">
        <f t="shared" si="1"/>
        <v>210</v>
      </c>
    </row>
    <row r="70" spans="1:4">
      <c r="A70" s="10">
        <v>69</v>
      </c>
      <c r="B70" s="10" t="s">
        <v>93</v>
      </c>
      <c r="C70" s="10">
        <v>28000</v>
      </c>
      <c r="D70" s="2">
        <f t="shared" si="1"/>
        <v>210</v>
      </c>
    </row>
    <row r="71" spans="1:4">
      <c r="A71" s="10">
        <v>189</v>
      </c>
      <c r="B71" s="10" t="s">
        <v>102</v>
      </c>
      <c r="C71" s="10">
        <v>28000</v>
      </c>
      <c r="D71" s="2">
        <f t="shared" si="1"/>
        <v>210</v>
      </c>
    </row>
    <row r="72" spans="1:4">
      <c r="A72" s="10">
        <v>51</v>
      </c>
      <c r="B72" s="10" t="s">
        <v>34</v>
      </c>
      <c r="C72" s="10">
        <v>27000</v>
      </c>
      <c r="D72" s="2">
        <f t="shared" si="1"/>
        <v>202.5</v>
      </c>
    </row>
    <row r="73" spans="1:4">
      <c r="A73" s="10">
        <v>106</v>
      </c>
      <c r="B73" s="10" t="s">
        <v>101</v>
      </c>
      <c r="C73" s="10">
        <v>27000</v>
      </c>
      <c r="D73" s="2">
        <f t="shared" si="1"/>
        <v>202.5</v>
      </c>
    </row>
    <row r="74" spans="1:4" s="7" customFormat="1">
      <c r="A74" s="11">
        <v>178</v>
      </c>
      <c r="B74" s="11" t="s">
        <v>75</v>
      </c>
      <c r="C74" s="11">
        <v>27000</v>
      </c>
      <c r="D74" s="2">
        <f t="shared" si="1"/>
        <v>202.5</v>
      </c>
    </row>
    <row r="75" spans="1:4">
      <c r="A75" s="10">
        <v>58</v>
      </c>
      <c r="B75" s="12" t="s">
        <v>83</v>
      </c>
      <c r="C75" s="10">
        <v>26000</v>
      </c>
      <c r="D75" s="15">
        <f t="shared" si="1"/>
        <v>195</v>
      </c>
    </row>
    <row r="76" spans="1:4">
      <c r="A76" s="10">
        <v>200</v>
      </c>
      <c r="B76" s="12" t="s">
        <v>42</v>
      </c>
      <c r="C76" s="10">
        <v>25500</v>
      </c>
      <c r="D76" s="15">
        <f t="shared" si="1"/>
        <v>191.25</v>
      </c>
    </row>
    <row r="77" spans="1:4">
      <c r="A77" s="10">
        <v>139</v>
      </c>
      <c r="B77" s="12" t="s">
        <v>57</v>
      </c>
      <c r="C77" s="10">
        <v>25000</v>
      </c>
      <c r="D77" s="15">
        <f t="shared" si="1"/>
        <v>187.5</v>
      </c>
    </row>
    <row r="78" spans="1:4">
      <c r="A78" s="10">
        <v>84</v>
      </c>
      <c r="B78" s="12" t="s">
        <v>77</v>
      </c>
      <c r="C78" s="10">
        <v>24300</v>
      </c>
      <c r="D78" s="15">
        <f t="shared" si="1"/>
        <v>182.25</v>
      </c>
    </row>
    <row r="79" spans="1:4">
      <c r="A79" s="10">
        <v>129</v>
      </c>
      <c r="B79" s="12" t="s">
        <v>103</v>
      </c>
      <c r="C79" s="10">
        <v>24000</v>
      </c>
      <c r="D79" s="15">
        <f t="shared" si="1"/>
        <v>180</v>
      </c>
    </row>
    <row r="80" spans="1:4">
      <c r="A80" s="10">
        <v>160</v>
      </c>
      <c r="B80" s="12" t="s">
        <v>47</v>
      </c>
      <c r="C80" s="10">
        <v>24000</v>
      </c>
      <c r="D80" s="15">
        <f t="shared" si="1"/>
        <v>180</v>
      </c>
    </row>
    <row r="81" spans="1:4">
      <c r="A81" s="10">
        <v>172</v>
      </c>
      <c r="B81" s="12" t="s">
        <v>4</v>
      </c>
      <c r="C81" s="10">
        <v>24000</v>
      </c>
      <c r="D81" s="15">
        <f t="shared" si="1"/>
        <v>180</v>
      </c>
    </row>
    <row r="82" spans="1:4">
      <c r="A82" s="10">
        <v>32</v>
      </c>
      <c r="B82" s="12" t="s">
        <v>194</v>
      </c>
      <c r="C82" s="10">
        <v>23000</v>
      </c>
      <c r="D82" s="15">
        <f t="shared" si="1"/>
        <v>172.5</v>
      </c>
    </row>
    <row r="83" spans="1:4">
      <c r="A83" s="10">
        <v>97</v>
      </c>
      <c r="B83" s="12" t="s">
        <v>105</v>
      </c>
      <c r="C83" s="10">
        <v>23000</v>
      </c>
      <c r="D83" s="15">
        <f t="shared" si="1"/>
        <v>172.5</v>
      </c>
    </row>
    <row r="84" spans="1:4">
      <c r="A84" s="11">
        <v>179</v>
      </c>
      <c r="B84" s="13" t="s">
        <v>20</v>
      </c>
      <c r="C84" s="11">
        <v>22500</v>
      </c>
      <c r="D84" s="15">
        <f t="shared" si="1"/>
        <v>168.75</v>
      </c>
    </row>
    <row r="85" spans="1:4" s="7" customFormat="1">
      <c r="A85" s="10">
        <v>37</v>
      </c>
      <c r="B85" s="12" t="s">
        <v>203</v>
      </c>
      <c r="C85" s="10">
        <v>22000</v>
      </c>
      <c r="D85" s="15">
        <f t="shared" si="1"/>
        <v>165</v>
      </c>
    </row>
    <row r="86" spans="1:4">
      <c r="A86" s="10">
        <v>43</v>
      </c>
      <c r="B86" s="12" t="s">
        <v>50</v>
      </c>
      <c r="C86" s="10">
        <v>22000</v>
      </c>
      <c r="D86" s="15">
        <f t="shared" si="1"/>
        <v>165</v>
      </c>
    </row>
    <row r="87" spans="1:4">
      <c r="A87" s="10">
        <v>45</v>
      </c>
      <c r="B87" s="12" t="s">
        <v>29</v>
      </c>
      <c r="C87" s="10">
        <v>22000</v>
      </c>
      <c r="D87" s="15">
        <f t="shared" si="1"/>
        <v>165</v>
      </c>
    </row>
    <row r="88" spans="1:4">
      <c r="A88" s="10">
        <v>66</v>
      </c>
      <c r="B88" s="12" t="s">
        <v>136</v>
      </c>
      <c r="C88" s="10">
        <v>21000</v>
      </c>
      <c r="D88" s="15">
        <f t="shared" si="1"/>
        <v>157.5</v>
      </c>
    </row>
    <row r="89" spans="1:4">
      <c r="A89" s="10">
        <v>224</v>
      </c>
      <c r="B89" s="12" t="s">
        <v>138</v>
      </c>
      <c r="C89" s="10">
        <v>21000</v>
      </c>
      <c r="D89" s="15">
        <f t="shared" si="1"/>
        <v>157.5</v>
      </c>
    </row>
    <row r="90" spans="1:4">
      <c r="A90" s="10">
        <v>33</v>
      </c>
      <c r="B90" s="12" t="s">
        <v>21</v>
      </c>
      <c r="C90" s="10">
        <v>20000</v>
      </c>
      <c r="D90" s="15">
        <f t="shared" si="1"/>
        <v>150</v>
      </c>
    </row>
    <row r="91" spans="1:4" s="7" customFormat="1">
      <c r="A91" s="10">
        <v>71</v>
      </c>
      <c r="B91" s="12" t="s">
        <v>151</v>
      </c>
      <c r="C91" s="10">
        <v>20000</v>
      </c>
      <c r="D91" s="15">
        <f t="shared" si="1"/>
        <v>150</v>
      </c>
    </row>
    <row r="92" spans="1:4">
      <c r="A92" s="10">
        <v>102</v>
      </c>
      <c r="B92" s="12" t="s">
        <v>179</v>
      </c>
      <c r="C92" s="10">
        <v>20000</v>
      </c>
      <c r="D92" s="15">
        <f t="shared" si="1"/>
        <v>150</v>
      </c>
    </row>
    <row r="93" spans="1:4" s="1" customFormat="1">
      <c r="A93" s="10">
        <v>131</v>
      </c>
      <c r="B93" s="12" t="s">
        <v>130</v>
      </c>
      <c r="C93" s="10">
        <v>20000</v>
      </c>
      <c r="D93" s="15">
        <f t="shared" si="1"/>
        <v>150</v>
      </c>
    </row>
    <row r="94" spans="1:4">
      <c r="A94" s="10">
        <v>132</v>
      </c>
      <c r="B94" s="12" t="s">
        <v>173</v>
      </c>
      <c r="C94" s="10">
        <v>20000</v>
      </c>
      <c r="D94" s="15">
        <f t="shared" si="1"/>
        <v>150</v>
      </c>
    </row>
    <row r="95" spans="1:4">
      <c r="A95" s="10">
        <v>21</v>
      </c>
      <c r="B95" s="12" t="s">
        <v>195</v>
      </c>
      <c r="C95" s="10">
        <v>19000</v>
      </c>
      <c r="D95" s="15">
        <f t="shared" si="1"/>
        <v>142.5</v>
      </c>
    </row>
    <row r="96" spans="1:4">
      <c r="A96" s="10">
        <v>114</v>
      </c>
      <c r="B96" s="12" t="s">
        <v>145</v>
      </c>
      <c r="C96" s="10">
        <v>19000</v>
      </c>
      <c r="D96" s="15">
        <f t="shared" si="1"/>
        <v>142.5</v>
      </c>
    </row>
    <row r="97" spans="1:4">
      <c r="A97" s="11">
        <v>117</v>
      </c>
      <c r="B97" s="13" t="s">
        <v>59</v>
      </c>
      <c r="C97" s="11">
        <v>19000</v>
      </c>
      <c r="D97" s="15">
        <f t="shared" si="1"/>
        <v>142.5</v>
      </c>
    </row>
    <row r="98" spans="1:4">
      <c r="A98" s="10">
        <v>6</v>
      </c>
      <c r="B98" s="12" t="s">
        <v>191</v>
      </c>
      <c r="C98" s="10">
        <v>18000</v>
      </c>
      <c r="D98" s="15">
        <f t="shared" si="1"/>
        <v>135</v>
      </c>
    </row>
    <row r="99" spans="1:4">
      <c r="A99" s="10">
        <v>70</v>
      </c>
      <c r="B99" s="12" t="s">
        <v>119</v>
      </c>
      <c r="C99" s="10">
        <v>18000</v>
      </c>
      <c r="D99" s="15">
        <f t="shared" si="1"/>
        <v>135</v>
      </c>
    </row>
    <row r="100" spans="1:4">
      <c r="A100" s="10">
        <v>108</v>
      </c>
      <c r="B100" s="12" t="s">
        <v>200</v>
      </c>
      <c r="C100" s="10">
        <v>18000</v>
      </c>
      <c r="D100" s="15">
        <f t="shared" si="1"/>
        <v>135</v>
      </c>
    </row>
    <row r="101" spans="1:4">
      <c r="A101" s="10">
        <v>203</v>
      </c>
      <c r="B101" s="12" t="s">
        <v>14</v>
      </c>
      <c r="C101" s="10">
        <v>18000</v>
      </c>
      <c r="D101" s="15">
        <f t="shared" si="1"/>
        <v>135</v>
      </c>
    </row>
    <row r="102" spans="1:4">
      <c r="A102" s="10">
        <v>220</v>
      </c>
      <c r="B102" s="12" t="s">
        <v>125</v>
      </c>
      <c r="C102" s="10">
        <v>18000</v>
      </c>
      <c r="D102" s="15">
        <f t="shared" si="1"/>
        <v>135</v>
      </c>
    </row>
    <row r="103" spans="1:4">
      <c r="A103" s="11">
        <v>40</v>
      </c>
      <c r="B103" s="13" t="s">
        <v>49</v>
      </c>
      <c r="C103" s="11">
        <v>17500</v>
      </c>
      <c r="D103" s="15">
        <f t="shared" si="1"/>
        <v>131.25</v>
      </c>
    </row>
    <row r="104" spans="1:4">
      <c r="A104" s="10">
        <v>140</v>
      </c>
      <c r="B104" s="12" t="s">
        <v>175</v>
      </c>
      <c r="C104" s="10">
        <v>17000</v>
      </c>
      <c r="D104" s="15">
        <f t="shared" si="1"/>
        <v>127.5</v>
      </c>
    </row>
    <row r="105" spans="1:4">
      <c r="A105" s="10">
        <v>230</v>
      </c>
      <c r="B105" s="12" t="s">
        <v>58</v>
      </c>
      <c r="C105" s="10">
        <v>17000</v>
      </c>
      <c r="D105" s="15">
        <f t="shared" si="1"/>
        <v>127.5</v>
      </c>
    </row>
    <row r="106" spans="1:4">
      <c r="A106" s="10">
        <v>210</v>
      </c>
      <c r="B106" s="12" t="s">
        <v>185</v>
      </c>
      <c r="C106" s="10">
        <v>16500</v>
      </c>
      <c r="D106" s="15">
        <f t="shared" si="1"/>
        <v>123.75</v>
      </c>
    </row>
    <row r="107" spans="1:4">
      <c r="A107" s="10">
        <v>221</v>
      </c>
      <c r="B107" s="12" t="s">
        <v>25</v>
      </c>
      <c r="C107" s="10">
        <v>16500</v>
      </c>
      <c r="D107" s="15">
        <f t="shared" si="1"/>
        <v>123.75</v>
      </c>
    </row>
    <row r="108" spans="1:4">
      <c r="A108" s="10">
        <v>145</v>
      </c>
      <c r="B108" s="12" t="s">
        <v>109</v>
      </c>
      <c r="C108" s="10">
        <v>16000</v>
      </c>
      <c r="D108" s="15">
        <f t="shared" si="1"/>
        <v>120</v>
      </c>
    </row>
    <row r="109" spans="1:4">
      <c r="A109" s="10">
        <v>184</v>
      </c>
      <c r="B109" s="12" t="s">
        <v>8</v>
      </c>
      <c r="C109" s="10">
        <v>16000</v>
      </c>
      <c r="D109" s="15">
        <f t="shared" si="1"/>
        <v>120</v>
      </c>
    </row>
    <row r="110" spans="1:4">
      <c r="A110" s="10">
        <v>209</v>
      </c>
      <c r="B110" s="12" t="s">
        <v>126</v>
      </c>
      <c r="C110" s="10">
        <v>16000</v>
      </c>
      <c r="D110" s="15">
        <f t="shared" si="1"/>
        <v>120</v>
      </c>
    </row>
    <row r="111" spans="1:4">
      <c r="A111" s="11">
        <v>146</v>
      </c>
      <c r="B111" s="13" t="s">
        <v>54</v>
      </c>
      <c r="C111" s="11">
        <v>15500</v>
      </c>
      <c r="D111" s="15">
        <f t="shared" si="1"/>
        <v>116.25</v>
      </c>
    </row>
    <row r="112" spans="1:4">
      <c r="A112" s="10">
        <v>167</v>
      </c>
      <c r="B112" s="12" t="s">
        <v>13</v>
      </c>
      <c r="C112" s="10">
        <v>15000</v>
      </c>
      <c r="D112" s="15">
        <f t="shared" si="1"/>
        <v>112.5</v>
      </c>
    </row>
    <row r="113" spans="1:4">
      <c r="A113" s="11">
        <v>35</v>
      </c>
      <c r="B113" s="13" t="s">
        <v>165</v>
      </c>
      <c r="C113" s="11">
        <v>14500</v>
      </c>
      <c r="D113" s="15">
        <f t="shared" si="1"/>
        <v>108.75</v>
      </c>
    </row>
    <row r="114" spans="1:4">
      <c r="A114" s="10">
        <v>67</v>
      </c>
      <c r="B114" s="12" t="s">
        <v>56</v>
      </c>
      <c r="C114" s="10">
        <v>14000</v>
      </c>
      <c r="D114" s="15">
        <f t="shared" si="1"/>
        <v>105</v>
      </c>
    </row>
    <row r="115" spans="1:4">
      <c r="A115" s="10">
        <v>121</v>
      </c>
      <c r="B115" s="12" t="s">
        <v>118</v>
      </c>
      <c r="C115" s="10">
        <v>14000</v>
      </c>
      <c r="D115" s="15">
        <f t="shared" si="1"/>
        <v>105</v>
      </c>
    </row>
    <row r="116" spans="1:4">
      <c r="A116" s="10">
        <v>138</v>
      </c>
      <c r="B116" s="12" t="s">
        <v>6</v>
      </c>
      <c r="C116" s="10">
        <v>14000</v>
      </c>
      <c r="D116" s="15">
        <f t="shared" si="1"/>
        <v>105</v>
      </c>
    </row>
    <row r="117" spans="1:4" s="7" customFormat="1">
      <c r="A117" s="10">
        <v>151</v>
      </c>
      <c r="B117" s="12" t="s">
        <v>11</v>
      </c>
      <c r="C117" s="10">
        <v>14000</v>
      </c>
      <c r="D117" s="15">
        <f t="shared" si="1"/>
        <v>105</v>
      </c>
    </row>
    <row r="118" spans="1:4">
      <c r="A118" s="10">
        <v>188</v>
      </c>
      <c r="B118" s="12" t="s">
        <v>186</v>
      </c>
      <c r="C118" s="10">
        <v>14000</v>
      </c>
      <c r="D118" s="15">
        <f t="shared" si="1"/>
        <v>105</v>
      </c>
    </row>
    <row r="119" spans="1:4" s="7" customFormat="1">
      <c r="A119" s="10">
        <v>226</v>
      </c>
      <c r="B119" s="12" t="s">
        <v>78</v>
      </c>
      <c r="C119" s="10">
        <v>14000</v>
      </c>
      <c r="D119" s="15">
        <f t="shared" si="1"/>
        <v>105</v>
      </c>
    </row>
    <row r="120" spans="1:4">
      <c r="A120" s="10">
        <v>162</v>
      </c>
      <c r="B120" s="12" t="s">
        <v>198</v>
      </c>
      <c r="C120" s="10">
        <v>13500</v>
      </c>
      <c r="D120" s="15">
        <f t="shared" si="1"/>
        <v>101.25</v>
      </c>
    </row>
    <row r="121" spans="1:4">
      <c r="A121" s="11">
        <v>31</v>
      </c>
      <c r="B121" s="13" t="s">
        <v>104</v>
      </c>
      <c r="C121" s="11">
        <v>13000</v>
      </c>
      <c r="D121" s="15">
        <f t="shared" si="1"/>
        <v>97.5</v>
      </c>
    </row>
    <row r="122" spans="1:4">
      <c r="A122" s="10">
        <v>88</v>
      </c>
      <c r="B122" s="12" t="s">
        <v>17</v>
      </c>
      <c r="C122" s="10">
        <v>13000</v>
      </c>
      <c r="D122" s="15">
        <f t="shared" si="1"/>
        <v>97.5</v>
      </c>
    </row>
    <row r="123" spans="1:4">
      <c r="A123" s="10">
        <v>91</v>
      </c>
      <c r="B123" s="12" t="s">
        <v>215</v>
      </c>
      <c r="C123" s="10">
        <v>13000</v>
      </c>
      <c r="D123" s="15">
        <f t="shared" si="1"/>
        <v>97.5</v>
      </c>
    </row>
    <row r="124" spans="1:4">
      <c r="A124" s="10">
        <v>136</v>
      </c>
      <c r="B124" s="12" t="s">
        <v>106</v>
      </c>
      <c r="C124" s="10">
        <v>13000</v>
      </c>
      <c r="D124" s="15">
        <f t="shared" si="1"/>
        <v>97.5</v>
      </c>
    </row>
    <row r="125" spans="1:4" s="7" customFormat="1">
      <c r="A125" s="11">
        <v>276</v>
      </c>
      <c r="B125" s="13" t="s">
        <v>188</v>
      </c>
      <c r="C125" s="11">
        <v>13000</v>
      </c>
      <c r="D125" s="15">
        <f t="shared" si="1"/>
        <v>97.5</v>
      </c>
    </row>
    <row r="126" spans="1:4">
      <c r="A126" s="10">
        <v>112</v>
      </c>
      <c r="B126" s="12" t="s">
        <v>28</v>
      </c>
      <c r="C126" s="10">
        <v>11000</v>
      </c>
      <c r="D126" s="15">
        <f t="shared" si="1"/>
        <v>82.5</v>
      </c>
    </row>
    <row r="127" spans="1:4" s="1" customFormat="1">
      <c r="A127" s="10">
        <v>143</v>
      </c>
      <c r="B127" s="12" t="s">
        <v>55</v>
      </c>
      <c r="C127" s="10">
        <v>11000</v>
      </c>
      <c r="D127" s="15">
        <f t="shared" si="1"/>
        <v>82.5</v>
      </c>
    </row>
    <row r="128" spans="1:4">
      <c r="A128" s="10">
        <v>359</v>
      </c>
      <c r="B128" s="12" t="s">
        <v>140</v>
      </c>
      <c r="C128" s="10">
        <v>11000</v>
      </c>
      <c r="D128" s="15">
        <f t="shared" si="1"/>
        <v>82.5</v>
      </c>
    </row>
    <row r="129" spans="1:4">
      <c r="A129" s="10">
        <v>64</v>
      </c>
      <c r="B129" s="12" t="s">
        <v>182</v>
      </c>
      <c r="C129" s="10">
        <v>10500</v>
      </c>
      <c r="D129" s="15">
        <f t="shared" si="1"/>
        <v>78.75</v>
      </c>
    </row>
    <row r="130" spans="1:4">
      <c r="A130" s="10">
        <v>134</v>
      </c>
      <c r="B130" s="12" t="s">
        <v>147</v>
      </c>
      <c r="C130" s="10">
        <v>10500</v>
      </c>
      <c r="D130" s="15">
        <f t="shared" ref="D130:D193" si="2">C130*0.05*0.15</f>
        <v>78.75</v>
      </c>
    </row>
    <row r="131" spans="1:4">
      <c r="A131" s="10">
        <v>197</v>
      </c>
      <c r="B131" s="12" t="s">
        <v>117</v>
      </c>
      <c r="C131" s="10">
        <v>10500</v>
      </c>
      <c r="D131" s="15">
        <f t="shared" si="2"/>
        <v>78.75</v>
      </c>
    </row>
    <row r="132" spans="1:4">
      <c r="A132" s="10">
        <v>11</v>
      </c>
      <c r="B132" s="12" t="s">
        <v>149</v>
      </c>
      <c r="C132" s="10">
        <v>10000</v>
      </c>
      <c r="D132" s="15">
        <f t="shared" si="2"/>
        <v>75</v>
      </c>
    </row>
    <row r="133" spans="1:4">
      <c r="A133" s="10">
        <v>48</v>
      </c>
      <c r="B133" s="12" t="s">
        <v>166</v>
      </c>
      <c r="C133" s="10">
        <v>10000</v>
      </c>
      <c r="D133" s="15">
        <f t="shared" si="2"/>
        <v>75</v>
      </c>
    </row>
    <row r="134" spans="1:4">
      <c r="A134" s="10">
        <v>61</v>
      </c>
      <c r="B134" s="12" t="s">
        <v>150</v>
      </c>
      <c r="C134" s="10">
        <v>10000</v>
      </c>
      <c r="D134" s="15">
        <f t="shared" si="2"/>
        <v>75</v>
      </c>
    </row>
    <row r="135" spans="1:4">
      <c r="A135" s="10">
        <v>74</v>
      </c>
      <c r="B135" s="12" t="s">
        <v>37</v>
      </c>
      <c r="C135" s="10">
        <v>10000</v>
      </c>
      <c r="D135" s="15">
        <f t="shared" si="2"/>
        <v>75</v>
      </c>
    </row>
    <row r="136" spans="1:4">
      <c r="A136" s="10">
        <v>123</v>
      </c>
      <c r="B136" s="12" t="s">
        <v>135</v>
      </c>
      <c r="C136" s="10">
        <v>10000</v>
      </c>
      <c r="D136" s="15">
        <f t="shared" si="2"/>
        <v>75</v>
      </c>
    </row>
    <row r="137" spans="1:4">
      <c r="A137" s="10">
        <v>133</v>
      </c>
      <c r="B137" s="12" t="s">
        <v>154</v>
      </c>
      <c r="C137" s="10">
        <v>10000</v>
      </c>
      <c r="D137" s="15">
        <f t="shared" si="2"/>
        <v>75</v>
      </c>
    </row>
    <row r="138" spans="1:4">
      <c r="A138" s="10">
        <v>135</v>
      </c>
      <c r="B138" s="12" t="s">
        <v>144</v>
      </c>
      <c r="C138" s="10">
        <v>10000</v>
      </c>
      <c r="D138" s="15">
        <f t="shared" si="2"/>
        <v>75</v>
      </c>
    </row>
    <row r="139" spans="1:4">
      <c r="A139" s="11">
        <v>205</v>
      </c>
      <c r="B139" s="13" t="s">
        <v>53</v>
      </c>
      <c r="C139" s="11">
        <v>10000</v>
      </c>
      <c r="D139" s="15">
        <f t="shared" si="2"/>
        <v>75</v>
      </c>
    </row>
    <row r="140" spans="1:4">
      <c r="A140" s="10">
        <v>229</v>
      </c>
      <c r="B140" s="12" t="s">
        <v>129</v>
      </c>
      <c r="C140" s="10">
        <v>10000</v>
      </c>
      <c r="D140" s="15">
        <f t="shared" si="2"/>
        <v>75</v>
      </c>
    </row>
    <row r="141" spans="1:4">
      <c r="A141" s="10">
        <v>238</v>
      </c>
      <c r="B141" s="12" t="s">
        <v>60</v>
      </c>
      <c r="C141" s="10">
        <v>10000</v>
      </c>
      <c r="D141" s="15">
        <f t="shared" si="2"/>
        <v>75</v>
      </c>
    </row>
    <row r="142" spans="1:4" s="7" customFormat="1">
      <c r="A142" s="10">
        <v>80</v>
      </c>
      <c r="B142" s="12" t="s">
        <v>153</v>
      </c>
      <c r="C142" s="10">
        <v>9900</v>
      </c>
      <c r="D142" s="15">
        <f t="shared" si="2"/>
        <v>74.25</v>
      </c>
    </row>
    <row r="143" spans="1:4" s="7" customFormat="1">
      <c r="A143" s="10">
        <v>153</v>
      </c>
      <c r="B143" s="12" t="s">
        <v>85</v>
      </c>
      <c r="C143" s="10">
        <v>9000</v>
      </c>
      <c r="D143" s="15">
        <f t="shared" si="2"/>
        <v>67.5</v>
      </c>
    </row>
    <row r="144" spans="1:4">
      <c r="A144" s="10">
        <v>164</v>
      </c>
      <c r="B144" s="12" t="s">
        <v>187</v>
      </c>
      <c r="C144" s="10">
        <v>9000</v>
      </c>
      <c r="D144" s="15">
        <f t="shared" si="2"/>
        <v>67.5</v>
      </c>
    </row>
    <row r="145" spans="1:4">
      <c r="A145" s="10">
        <v>185</v>
      </c>
      <c r="B145" s="12" t="s">
        <v>82</v>
      </c>
      <c r="C145" s="10">
        <v>9000</v>
      </c>
      <c r="D145" s="15">
        <f t="shared" si="2"/>
        <v>67.5</v>
      </c>
    </row>
    <row r="146" spans="1:4">
      <c r="A146" s="10">
        <v>365</v>
      </c>
      <c r="B146" s="12" t="s">
        <v>110</v>
      </c>
      <c r="C146" s="10">
        <v>9000</v>
      </c>
      <c r="D146" s="15">
        <f t="shared" si="2"/>
        <v>67.5</v>
      </c>
    </row>
    <row r="147" spans="1:4">
      <c r="A147" s="10">
        <v>392</v>
      </c>
      <c r="B147" s="12" t="s">
        <v>19</v>
      </c>
      <c r="C147" s="10">
        <v>9000</v>
      </c>
      <c r="D147" s="15">
        <f t="shared" si="2"/>
        <v>67.5</v>
      </c>
    </row>
    <row r="148" spans="1:4">
      <c r="A148" s="10">
        <v>428</v>
      </c>
      <c r="B148" s="12" t="s">
        <v>15</v>
      </c>
      <c r="C148" s="10">
        <v>9000</v>
      </c>
      <c r="D148" s="15">
        <f t="shared" si="2"/>
        <v>67.5</v>
      </c>
    </row>
    <row r="149" spans="1:4">
      <c r="A149" s="10">
        <v>62</v>
      </c>
      <c r="B149" s="12" t="s">
        <v>152</v>
      </c>
      <c r="C149" s="10">
        <v>8500</v>
      </c>
      <c r="D149" s="15">
        <f t="shared" si="2"/>
        <v>63.75</v>
      </c>
    </row>
    <row r="150" spans="1:4">
      <c r="A150" s="10">
        <v>198</v>
      </c>
      <c r="B150" s="12" t="s">
        <v>197</v>
      </c>
      <c r="C150" s="10">
        <v>8500</v>
      </c>
      <c r="D150" s="15">
        <f t="shared" si="2"/>
        <v>63.75</v>
      </c>
    </row>
    <row r="151" spans="1:4">
      <c r="A151" s="10">
        <v>104</v>
      </c>
      <c r="B151" s="12" t="s">
        <v>79</v>
      </c>
      <c r="C151" s="10">
        <v>8300</v>
      </c>
      <c r="D151" s="15">
        <f t="shared" si="2"/>
        <v>62.25</v>
      </c>
    </row>
    <row r="152" spans="1:4" s="1" customFormat="1">
      <c r="A152" s="11">
        <v>206</v>
      </c>
      <c r="B152" s="13" t="s">
        <v>98</v>
      </c>
      <c r="C152" s="11">
        <v>8200</v>
      </c>
      <c r="D152" s="15">
        <f t="shared" si="2"/>
        <v>61.5</v>
      </c>
    </row>
    <row r="153" spans="1:4" s="1" customFormat="1">
      <c r="A153" s="10">
        <v>78</v>
      </c>
      <c r="B153" s="12" t="s">
        <v>44</v>
      </c>
      <c r="C153" s="10">
        <v>8000</v>
      </c>
      <c r="D153" s="15">
        <f t="shared" si="2"/>
        <v>60</v>
      </c>
    </row>
    <row r="154" spans="1:4" s="1" customFormat="1">
      <c r="A154" s="10">
        <v>116</v>
      </c>
      <c r="B154" s="12" t="s">
        <v>71</v>
      </c>
      <c r="C154" s="10">
        <v>8000</v>
      </c>
      <c r="D154" s="15">
        <f t="shared" si="2"/>
        <v>60</v>
      </c>
    </row>
    <row r="155" spans="1:4">
      <c r="A155" s="10">
        <v>126</v>
      </c>
      <c r="B155" s="12" t="s">
        <v>97</v>
      </c>
      <c r="C155" s="10">
        <v>8000</v>
      </c>
      <c r="D155" s="15">
        <f t="shared" si="2"/>
        <v>60</v>
      </c>
    </row>
    <row r="156" spans="1:4">
      <c r="A156" s="10">
        <v>163</v>
      </c>
      <c r="B156" s="12" t="s">
        <v>95</v>
      </c>
      <c r="C156" s="10">
        <v>8000</v>
      </c>
      <c r="D156" s="15">
        <f t="shared" si="2"/>
        <v>60</v>
      </c>
    </row>
    <row r="157" spans="1:4">
      <c r="A157" s="10">
        <v>208</v>
      </c>
      <c r="B157" s="12" t="s">
        <v>122</v>
      </c>
      <c r="C157" s="10">
        <v>8000</v>
      </c>
      <c r="D157" s="15">
        <f t="shared" si="2"/>
        <v>60</v>
      </c>
    </row>
    <row r="158" spans="1:4">
      <c r="A158" s="10">
        <v>273</v>
      </c>
      <c r="B158" s="12" t="s">
        <v>16</v>
      </c>
      <c r="C158" s="10">
        <v>8000</v>
      </c>
      <c r="D158" s="15">
        <f t="shared" si="2"/>
        <v>60</v>
      </c>
    </row>
    <row r="159" spans="1:4">
      <c r="A159" s="10">
        <v>430</v>
      </c>
      <c r="B159" s="12" t="s">
        <v>12</v>
      </c>
      <c r="C159" s="10">
        <v>8000</v>
      </c>
      <c r="D159" s="15">
        <f t="shared" si="2"/>
        <v>60</v>
      </c>
    </row>
    <row r="160" spans="1:4" s="1" customFormat="1">
      <c r="A160" s="10">
        <v>15</v>
      </c>
      <c r="B160" s="12" t="s">
        <v>92</v>
      </c>
      <c r="C160" s="10">
        <v>7925</v>
      </c>
      <c r="D160" s="15">
        <f t="shared" si="2"/>
        <v>59.4375</v>
      </c>
    </row>
    <row r="161" spans="1:4">
      <c r="A161" s="10">
        <v>107</v>
      </c>
      <c r="B161" s="12" t="s">
        <v>24</v>
      </c>
      <c r="C161" s="10">
        <v>7400</v>
      </c>
      <c r="D161" s="15">
        <f t="shared" si="2"/>
        <v>55.5</v>
      </c>
    </row>
    <row r="162" spans="1:4">
      <c r="A162" s="10">
        <v>19</v>
      </c>
      <c r="B162" s="12" t="s">
        <v>99</v>
      </c>
      <c r="C162" s="10">
        <f>11000-4000</f>
        <v>7000</v>
      </c>
      <c r="D162" s="15">
        <f t="shared" si="2"/>
        <v>52.5</v>
      </c>
    </row>
    <row r="163" spans="1:4" s="7" customFormat="1">
      <c r="A163" s="10">
        <v>60</v>
      </c>
      <c r="B163" s="12" t="s">
        <v>128</v>
      </c>
      <c r="C163" s="10">
        <v>7000</v>
      </c>
      <c r="D163" s="15">
        <f t="shared" si="2"/>
        <v>52.5</v>
      </c>
    </row>
    <row r="164" spans="1:4" s="7" customFormat="1">
      <c r="A164" s="10">
        <v>168</v>
      </c>
      <c r="B164" s="12" t="s">
        <v>35</v>
      </c>
      <c r="C164" s="10">
        <v>7000</v>
      </c>
      <c r="D164" s="15">
        <f t="shared" si="2"/>
        <v>52.5</v>
      </c>
    </row>
    <row r="165" spans="1:4">
      <c r="A165" s="10">
        <v>169</v>
      </c>
      <c r="B165" s="12" t="s">
        <v>193</v>
      </c>
      <c r="C165" s="10">
        <v>7000</v>
      </c>
      <c r="D165" s="15">
        <f t="shared" si="2"/>
        <v>52.5</v>
      </c>
    </row>
    <row r="166" spans="1:4">
      <c r="A166" s="10">
        <v>227</v>
      </c>
      <c r="B166" s="12" t="s">
        <v>94</v>
      </c>
      <c r="C166" s="10">
        <v>7000</v>
      </c>
      <c r="D166" s="15">
        <f t="shared" si="2"/>
        <v>52.5</v>
      </c>
    </row>
    <row r="167" spans="1:4">
      <c r="A167" s="10">
        <v>245</v>
      </c>
      <c r="B167" s="12" t="s">
        <v>167</v>
      </c>
      <c r="C167" s="10">
        <v>7000</v>
      </c>
      <c r="D167" s="15">
        <f t="shared" si="2"/>
        <v>52.5</v>
      </c>
    </row>
    <row r="168" spans="1:4">
      <c r="A168" s="10">
        <v>68</v>
      </c>
      <c r="B168" s="12" t="s">
        <v>68</v>
      </c>
      <c r="C168" s="10">
        <v>6500</v>
      </c>
      <c r="D168" s="15">
        <f t="shared" si="2"/>
        <v>48.75</v>
      </c>
    </row>
    <row r="169" spans="1:4" s="1" customFormat="1">
      <c r="A169" s="10">
        <v>86</v>
      </c>
      <c r="B169" s="12" t="s">
        <v>91</v>
      </c>
      <c r="C169" s="10">
        <v>6500</v>
      </c>
      <c r="D169" s="15">
        <f t="shared" si="2"/>
        <v>48.75</v>
      </c>
    </row>
    <row r="170" spans="1:4" s="1" customFormat="1">
      <c r="A170" s="10">
        <v>155</v>
      </c>
      <c r="B170" s="12" t="s">
        <v>202</v>
      </c>
      <c r="C170" s="10">
        <v>6400</v>
      </c>
      <c r="D170" s="15">
        <f t="shared" si="2"/>
        <v>48</v>
      </c>
    </row>
    <row r="171" spans="1:4">
      <c r="A171" s="10">
        <v>459</v>
      </c>
      <c r="B171" s="12" t="s">
        <v>209</v>
      </c>
      <c r="C171" s="10">
        <v>6400</v>
      </c>
      <c r="D171" s="15">
        <f t="shared" si="2"/>
        <v>48</v>
      </c>
    </row>
    <row r="172" spans="1:4">
      <c r="A172" s="10">
        <v>553</v>
      </c>
      <c r="B172" s="12" t="s">
        <v>108</v>
      </c>
      <c r="C172" s="10">
        <v>6250</v>
      </c>
      <c r="D172" s="15">
        <f t="shared" si="2"/>
        <v>46.875</v>
      </c>
    </row>
    <row r="173" spans="1:4">
      <c r="A173" s="10">
        <v>130</v>
      </c>
      <c r="B173" s="12" t="s">
        <v>27</v>
      </c>
      <c r="C173" s="10">
        <v>6000</v>
      </c>
      <c r="D173" s="15">
        <f t="shared" si="2"/>
        <v>45</v>
      </c>
    </row>
    <row r="174" spans="1:4" s="3" customFormat="1">
      <c r="A174" s="10">
        <v>183</v>
      </c>
      <c r="B174" s="12" t="s">
        <v>63</v>
      </c>
      <c r="C174" s="10">
        <v>6000</v>
      </c>
      <c r="D174" s="15">
        <f t="shared" si="2"/>
        <v>45</v>
      </c>
    </row>
    <row r="175" spans="1:4">
      <c r="A175" s="10">
        <v>196</v>
      </c>
      <c r="B175" s="12" t="s">
        <v>196</v>
      </c>
      <c r="C175" s="10">
        <v>6000</v>
      </c>
      <c r="D175" s="15">
        <f t="shared" si="2"/>
        <v>45</v>
      </c>
    </row>
    <row r="176" spans="1:4">
      <c r="A176" s="10">
        <v>239</v>
      </c>
      <c r="B176" s="12" t="s">
        <v>199</v>
      </c>
      <c r="C176" s="10">
        <v>6000</v>
      </c>
      <c r="D176" s="15">
        <f t="shared" si="2"/>
        <v>45</v>
      </c>
    </row>
    <row r="177" spans="1:4" s="1" customFormat="1">
      <c r="A177" s="10">
        <v>242</v>
      </c>
      <c r="B177" s="12" t="s">
        <v>132</v>
      </c>
      <c r="C177" s="10">
        <v>6000</v>
      </c>
      <c r="D177" s="15">
        <f t="shared" si="2"/>
        <v>45</v>
      </c>
    </row>
    <row r="178" spans="1:4">
      <c r="A178" s="10">
        <v>246</v>
      </c>
      <c r="B178" s="12" t="s">
        <v>123</v>
      </c>
      <c r="C178" s="10">
        <v>6000</v>
      </c>
      <c r="D178" s="15">
        <f t="shared" si="2"/>
        <v>45</v>
      </c>
    </row>
    <row r="179" spans="1:4">
      <c r="A179" s="10">
        <v>271</v>
      </c>
      <c r="B179" s="12" t="s">
        <v>189</v>
      </c>
      <c r="C179" s="10">
        <v>6000</v>
      </c>
      <c r="D179" s="15">
        <f t="shared" si="2"/>
        <v>45</v>
      </c>
    </row>
    <row r="180" spans="1:4" s="1" customFormat="1">
      <c r="A180" s="10">
        <v>449</v>
      </c>
      <c r="B180" s="12" t="s">
        <v>100</v>
      </c>
      <c r="C180" s="10">
        <v>6000</v>
      </c>
      <c r="D180" s="15">
        <f t="shared" si="2"/>
        <v>45</v>
      </c>
    </row>
    <row r="181" spans="1:4">
      <c r="A181" s="10">
        <v>192</v>
      </c>
      <c r="B181" s="12" t="s">
        <v>31</v>
      </c>
      <c r="C181" s="10">
        <v>5700</v>
      </c>
      <c r="D181" s="15">
        <f t="shared" si="2"/>
        <v>42.75</v>
      </c>
    </row>
    <row r="182" spans="1:4">
      <c r="A182" s="10">
        <v>194</v>
      </c>
      <c r="B182" s="12" t="s">
        <v>159</v>
      </c>
      <c r="C182" s="10">
        <v>5600</v>
      </c>
      <c r="D182" s="15">
        <f t="shared" si="2"/>
        <v>42</v>
      </c>
    </row>
    <row r="183" spans="1:4">
      <c r="A183" s="10">
        <v>99</v>
      </c>
      <c r="B183" s="12" t="s">
        <v>52</v>
      </c>
      <c r="C183" s="10">
        <v>5500</v>
      </c>
      <c r="D183" s="15">
        <f t="shared" si="2"/>
        <v>41.25</v>
      </c>
    </row>
    <row r="184" spans="1:4">
      <c r="A184" s="10">
        <v>244</v>
      </c>
      <c r="B184" s="12" t="s">
        <v>62</v>
      </c>
      <c r="C184" s="10">
        <v>5500</v>
      </c>
      <c r="D184" s="15">
        <f t="shared" si="2"/>
        <v>41.25</v>
      </c>
    </row>
    <row r="185" spans="1:4">
      <c r="A185" s="10">
        <v>222</v>
      </c>
      <c r="B185" s="12" t="s">
        <v>81</v>
      </c>
      <c r="C185" s="10">
        <v>5200</v>
      </c>
      <c r="D185" s="15">
        <f t="shared" si="2"/>
        <v>39</v>
      </c>
    </row>
    <row r="186" spans="1:4">
      <c r="A186" s="10">
        <v>118</v>
      </c>
      <c r="B186" s="12" t="s">
        <v>41</v>
      </c>
      <c r="C186" s="10">
        <v>5000</v>
      </c>
      <c r="D186" s="15">
        <f t="shared" si="2"/>
        <v>37.5</v>
      </c>
    </row>
    <row r="187" spans="1:4">
      <c r="A187" s="10">
        <v>157</v>
      </c>
      <c r="B187" s="12" t="s">
        <v>181</v>
      </c>
      <c r="C187" s="10">
        <v>5000</v>
      </c>
      <c r="D187" s="15">
        <f t="shared" si="2"/>
        <v>37.5</v>
      </c>
    </row>
    <row r="188" spans="1:4">
      <c r="A188" s="10">
        <v>161</v>
      </c>
      <c r="B188" s="12" t="s">
        <v>80</v>
      </c>
      <c r="C188" s="10">
        <v>5000</v>
      </c>
      <c r="D188" s="15">
        <f t="shared" si="2"/>
        <v>37.5</v>
      </c>
    </row>
    <row r="189" spans="1:4" s="1" customFormat="1">
      <c r="A189" s="10">
        <v>171</v>
      </c>
      <c r="B189" s="12" t="s">
        <v>216</v>
      </c>
      <c r="C189" s="10">
        <v>5000</v>
      </c>
      <c r="D189" s="15">
        <f t="shared" si="2"/>
        <v>37.5</v>
      </c>
    </row>
    <row r="190" spans="1:4">
      <c r="A190" s="10">
        <v>278</v>
      </c>
      <c r="B190" s="12" t="s">
        <v>157</v>
      </c>
      <c r="C190" s="10">
        <v>5000</v>
      </c>
      <c r="D190" s="15">
        <f t="shared" si="2"/>
        <v>37.5</v>
      </c>
    </row>
    <row r="191" spans="1:4">
      <c r="A191" s="10">
        <v>383</v>
      </c>
      <c r="B191" s="12" t="s">
        <v>148</v>
      </c>
      <c r="C191" s="10">
        <v>5000</v>
      </c>
      <c r="D191" s="15">
        <f t="shared" si="2"/>
        <v>37.5</v>
      </c>
    </row>
    <row r="192" spans="1:4">
      <c r="A192" s="11">
        <v>10</v>
      </c>
      <c r="B192" s="13" t="s">
        <v>201</v>
      </c>
      <c r="C192" s="11">
        <v>4500</v>
      </c>
      <c r="D192" s="15">
        <f t="shared" si="2"/>
        <v>33.75</v>
      </c>
    </row>
    <row r="193" spans="1:4">
      <c r="A193" s="10">
        <v>13</v>
      </c>
      <c r="B193" s="12" t="s">
        <v>171</v>
      </c>
      <c r="C193" s="10">
        <v>4500</v>
      </c>
      <c r="D193" s="15">
        <f t="shared" si="2"/>
        <v>33.75</v>
      </c>
    </row>
    <row r="194" spans="1:4">
      <c r="A194" s="10">
        <v>177</v>
      </c>
      <c r="B194" s="12" t="s">
        <v>96</v>
      </c>
      <c r="C194" s="10">
        <v>4500</v>
      </c>
      <c r="D194" s="15">
        <f t="shared" ref="D194:D257" si="3">C194*0.05*0.15</f>
        <v>33.75</v>
      </c>
    </row>
    <row r="195" spans="1:4">
      <c r="A195" s="11">
        <v>338</v>
      </c>
      <c r="B195" s="13" t="s">
        <v>223</v>
      </c>
      <c r="C195" s="11">
        <v>4500</v>
      </c>
      <c r="D195" s="15">
        <f t="shared" si="3"/>
        <v>33.75</v>
      </c>
    </row>
    <row r="196" spans="1:4" s="7" customFormat="1">
      <c r="A196" s="11">
        <v>466</v>
      </c>
      <c r="B196" s="13" t="s">
        <v>222</v>
      </c>
      <c r="C196" s="11">
        <v>4500</v>
      </c>
      <c r="D196" s="15">
        <f t="shared" si="3"/>
        <v>33.75</v>
      </c>
    </row>
    <row r="197" spans="1:4">
      <c r="A197" s="10">
        <v>2</v>
      </c>
      <c r="B197" s="12" t="s">
        <v>7</v>
      </c>
      <c r="C197" s="10">
        <f>6300-2100</f>
        <v>4200</v>
      </c>
      <c r="D197" s="15">
        <f t="shared" si="3"/>
        <v>31.5</v>
      </c>
    </row>
    <row r="198" spans="1:4" s="5" customFormat="1">
      <c r="A198" s="10">
        <v>342</v>
      </c>
      <c r="B198" s="12" t="s">
        <v>141</v>
      </c>
      <c r="C198" s="10">
        <v>4200</v>
      </c>
      <c r="D198" s="15">
        <f t="shared" si="3"/>
        <v>31.5</v>
      </c>
    </row>
    <row r="199" spans="1:4" s="5" customFormat="1">
      <c r="A199" s="10">
        <v>272</v>
      </c>
      <c r="B199" s="12" t="s">
        <v>172</v>
      </c>
      <c r="C199" s="10">
        <v>4000</v>
      </c>
      <c r="D199" s="15">
        <f t="shared" si="3"/>
        <v>30</v>
      </c>
    </row>
    <row r="200" spans="1:4">
      <c r="A200" s="10">
        <v>275</v>
      </c>
      <c r="B200" s="12" t="s">
        <v>161</v>
      </c>
      <c r="C200" s="10">
        <v>4000</v>
      </c>
      <c r="D200" s="15">
        <f t="shared" si="3"/>
        <v>30</v>
      </c>
    </row>
    <row r="201" spans="1:4">
      <c r="A201" s="11">
        <v>468</v>
      </c>
      <c r="B201" s="13" t="s">
        <v>220</v>
      </c>
      <c r="C201" s="11">
        <v>4000</v>
      </c>
      <c r="D201" s="15">
        <f t="shared" si="3"/>
        <v>30</v>
      </c>
    </row>
    <row r="202" spans="1:4" s="1" customFormat="1">
      <c r="A202" s="10">
        <v>223</v>
      </c>
      <c r="B202" s="12" t="s">
        <v>155</v>
      </c>
      <c r="C202" s="10">
        <v>3900</v>
      </c>
      <c r="D202" s="15">
        <f t="shared" si="3"/>
        <v>29.25</v>
      </c>
    </row>
    <row r="203" spans="1:4" s="1" customFormat="1">
      <c r="A203" s="10">
        <v>514</v>
      </c>
      <c r="B203" s="12" t="s">
        <v>206</v>
      </c>
      <c r="C203" s="10">
        <v>3750</v>
      </c>
      <c r="D203" s="15">
        <f t="shared" si="3"/>
        <v>28.125</v>
      </c>
    </row>
    <row r="204" spans="1:4">
      <c r="A204" s="11">
        <v>495</v>
      </c>
      <c r="B204" s="13" t="s">
        <v>219</v>
      </c>
      <c r="C204" s="11">
        <v>3600</v>
      </c>
      <c r="D204" s="15">
        <f t="shared" si="3"/>
        <v>27</v>
      </c>
    </row>
    <row r="205" spans="1:4">
      <c r="A205" s="10">
        <v>119</v>
      </c>
      <c r="B205" s="12" t="s">
        <v>143</v>
      </c>
      <c r="C205" s="10">
        <v>3500</v>
      </c>
      <c r="D205" s="15">
        <f t="shared" si="3"/>
        <v>26.25</v>
      </c>
    </row>
    <row r="206" spans="1:4">
      <c r="A206" s="10">
        <v>253</v>
      </c>
      <c r="B206" s="12" t="s">
        <v>30</v>
      </c>
      <c r="C206" s="10">
        <v>3400</v>
      </c>
      <c r="D206" s="15">
        <f t="shared" si="3"/>
        <v>25.5</v>
      </c>
    </row>
    <row r="207" spans="1:4">
      <c r="A207" s="10">
        <v>343</v>
      </c>
      <c r="B207" s="12" t="s">
        <v>88</v>
      </c>
      <c r="C207" s="10">
        <v>3400</v>
      </c>
      <c r="D207" s="15">
        <f t="shared" si="3"/>
        <v>25.5</v>
      </c>
    </row>
    <row r="208" spans="1:4">
      <c r="A208" s="10">
        <v>345</v>
      </c>
      <c r="B208" s="12" t="s">
        <v>207</v>
      </c>
      <c r="C208" s="10">
        <v>3300</v>
      </c>
      <c r="D208" s="15">
        <f t="shared" si="3"/>
        <v>24.75</v>
      </c>
    </row>
    <row r="209" spans="1:4" s="5" customFormat="1">
      <c r="A209" s="10">
        <v>462</v>
      </c>
      <c r="B209" s="12" t="s">
        <v>208</v>
      </c>
      <c r="C209" s="10">
        <v>3200</v>
      </c>
      <c r="D209" s="15">
        <f t="shared" si="3"/>
        <v>24</v>
      </c>
    </row>
    <row r="210" spans="1:4">
      <c r="A210" s="11">
        <v>507</v>
      </c>
      <c r="B210" s="13" t="s">
        <v>210</v>
      </c>
      <c r="C210" s="11">
        <v>3200</v>
      </c>
      <c r="D210" s="15">
        <f t="shared" si="3"/>
        <v>24</v>
      </c>
    </row>
    <row r="211" spans="1:4">
      <c r="A211" s="10">
        <v>202</v>
      </c>
      <c r="B211" s="12" t="s">
        <v>214</v>
      </c>
      <c r="C211" s="10">
        <v>3000</v>
      </c>
      <c r="D211" s="15">
        <f t="shared" si="3"/>
        <v>22.5</v>
      </c>
    </row>
    <row r="212" spans="1:4" s="3" customFormat="1">
      <c r="A212" s="10">
        <v>247</v>
      </c>
      <c r="B212" s="12" t="s">
        <v>205</v>
      </c>
      <c r="C212" s="10">
        <v>3000</v>
      </c>
      <c r="D212" s="15">
        <f t="shared" si="3"/>
        <v>22.5</v>
      </c>
    </row>
    <row r="213" spans="1:4">
      <c r="A213" s="11">
        <v>408</v>
      </c>
      <c r="B213" s="13" t="s">
        <v>107</v>
      </c>
      <c r="C213" s="11">
        <v>3000</v>
      </c>
      <c r="D213" s="15">
        <f t="shared" si="3"/>
        <v>22.5</v>
      </c>
    </row>
    <row r="214" spans="1:4" s="7" customFormat="1">
      <c r="A214" s="10">
        <v>217</v>
      </c>
      <c r="B214" s="12" t="s">
        <v>213</v>
      </c>
      <c r="C214" s="10">
        <v>2800</v>
      </c>
      <c r="D214" s="15">
        <f t="shared" si="3"/>
        <v>21</v>
      </c>
    </row>
    <row r="215" spans="1:4" s="3" customFormat="1">
      <c r="A215" s="10">
        <v>380</v>
      </c>
      <c r="B215" s="12" t="s">
        <v>22</v>
      </c>
      <c r="C215" s="10">
        <v>2800</v>
      </c>
      <c r="D215" s="15">
        <f t="shared" si="3"/>
        <v>21</v>
      </c>
    </row>
    <row r="216" spans="1:4" s="3" customFormat="1">
      <c r="A216" s="11">
        <v>455</v>
      </c>
      <c r="B216" s="13" t="s">
        <v>224</v>
      </c>
      <c r="C216" s="11">
        <v>2700</v>
      </c>
      <c r="D216" s="15">
        <f t="shared" si="3"/>
        <v>20.25</v>
      </c>
    </row>
    <row r="217" spans="1:4" s="8" customFormat="1">
      <c r="A217" s="10">
        <v>439</v>
      </c>
      <c r="B217" s="12" t="s">
        <v>212</v>
      </c>
      <c r="C217" s="10">
        <v>2600</v>
      </c>
      <c r="D217" s="15">
        <f t="shared" si="3"/>
        <v>19.5</v>
      </c>
    </row>
    <row r="218" spans="1:4" s="8" customFormat="1">
      <c r="A218" s="10">
        <v>148</v>
      </c>
      <c r="B218" s="12" t="s">
        <v>76</v>
      </c>
      <c r="C218" s="10">
        <v>2500</v>
      </c>
      <c r="D218" s="15">
        <f t="shared" si="3"/>
        <v>18.75</v>
      </c>
    </row>
    <row r="219" spans="1:4" s="5" customFormat="1">
      <c r="A219" s="10">
        <v>187</v>
      </c>
      <c r="B219" s="12" t="s">
        <v>146</v>
      </c>
      <c r="C219" s="10">
        <v>2500</v>
      </c>
      <c r="D219" s="15">
        <f t="shared" si="3"/>
        <v>18.75</v>
      </c>
    </row>
    <row r="220" spans="1:4" s="5" customFormat="1">
      <c r="A220" s="11">
        <v>302</v>
      </c>
      <c r="B220" s="13" t="s">
        <v>221</v>
      </c>
      <c r="C220" s="11">
        <v>2500</v>
      </c>
      <c r="D220" s="15">
        <f t="shared" si="3"/>
        <v>18.75</v>
      </c>
    </row>
    <row r="221" spans="1:4" s="3" customFormat="1">
      <c r="A221" s="10">
        <v>357</v>
      </c>
      <c r="B221" s="12" t="s">
        <v>204</v>
      </c>
      <c r="C221" s="10">
        <v>2400</v>
      </c>
      <c r="D221" s="15">
        <f t="shared" si="3"/>
        <v>18</v>
      </c>
    </row>
    <row r="222" spans="1:4">
      <c r="A222" s="10">
        <v>228</v>
      </c>
      <c r="B222" s="14" t="s">
        <v>211</v>
      </c>
      <c r="C222" s="10">
        <v>2300</v>
      </c>
      <c r="D222" s="15">
        <f t="shared" si="3"/>
        <v>17.25</v>
      </c>
    </row>
    <row r="223" spans="1:4" s="5" customFormat="1">
      <c r="A223" s="10">
        <v>59</v>
      </c>
      <c r="B223" s="12" t="s">
        <v>121</v>
      </c>
      <c r="C223" s="10">
        <v>2100</v>
      </c>
      <c r="D223" s="15">
        <f t="shared" si="3"/>
        <v>15.75</v>
      </c>
    </row>
  </sheetData>
  <autoFilter ref="A1:C223" xr:uid="{00000000-0009-0000-0000-000000000000}"/>
  <sortState xmlns:xlrd2="http://schemas.microsoft.com/office/spreadsheetml/2017/richdata2" ref="A2:D223">
    <sortCondition descending="1" ref="D1:D223"/>
  </sortState>
  <customSheetViews>
    <customSheetView guid="{1CA91866-1710-4344-84D6-6A81F53354B6}" showPageBreaks="1" fitToPage="1" showAutoFilter="1" topLeftCell="B67">
      <selection activeCell="E78" sqref="E78"/>
      <pageMargins left="0.74803149606299213" right="0.74803149606299213" top="0.98425196850393704" bottom="0.98425196850393704" header="0.51181102362204722" footer="0.51181102362204722"/>
      <pageSetup paperSize="9" scale="16" orientation="landscape" r:id="rId1"/>
      <headerFooter alignWithMargins="0"/>
      <autoFilter ref="A1:C223" xr:uid="{00000000-0009-0000-0000-000000000000}"/>
    </customSheetView>
    <customSheetView guid="{DFFD4B2A-CC23-4824-B1CE-7336BF6C7EFA}" fitToPage="1" showAutoFilter="1">
      <selection activeCell="I52" sqref="I1:J1048576"/>
      <pageMargins left="0.74803149606299213" right="0.74803149606299213" top="0.98425196850393704" bottom="0.98425196850393704" header="0.51181102362204722" footer="0.51181102362204722"/>
      <pageSetup paperSize="9" scale="17" orientation="landscape" r:id="rId2"/>
      <headerFooter alignWithMargins="0"/>
      <autoFilter ref="A1:H223" xr:uid="{05AC4DB6-2D63-412D-A70A-BE0E26956CF4}"/>
    </customSheetView>
    <customSheetView guid="{852F64F1-D76F-4790-8DDC-C0F8AE215C13}" fitToPage="1" filter="1" showAutoFilter="1">
      <selection activeCell="C85" sqref="C85"/>
      <pageMargins left="0.74803149606299213" right="0.74803149606299213" top="0.98425196850393704" bottom="0.98425196850393704" header="0.51181102362204722" footer="0.51181102362204722"/>
      <pageSetup paperSize="9" scale="17" orientation="landscape" r:id="rId3"/>
      <headerFooter alignWithMargins="0"/>
      <autoFilter ref="A1:H223" xr:uid="{0FBFADC0-D00C-43F8-9087-E8F901E60C0B}">
        <filterColumn colId="6">
          <customFilters>
            <customFilter operator="notEqual" val=" "/>
          </customFilters>
        </filterColumn>
      </autoFilter>
    </customSheetView>
    <customSheetView guid="{D050E342-AF61-4901-B169-1676EDA507D0}" fitToPage="1" filter="1" showAutoFilter="1">
      <selection activeCell="H31" sqref="H31"/>
      <pageMargins left="0.74803149606299213" right="0.74803149606299213" top="0.98425196850393704" bottom="0.98425196850393704" header="0.51181102362204722" footer="0.51181102362204722"/>
      <pageSetup paperSize="9" scale="17" orientation="landscape" r:id="rId4"/>
      <headerFooter alignWithMargins="0"/>
      <autoFilter ref="A1:H223" xr:uid="{6D0AB91D-C4AA-442A-91CD-47A22053D92B}">
        <filterColumn colId="6">
          <customFilters>
            <customFilter operator="notEqual" val=" "/>
          </customFilters>
        </filterColumn>
      </autoFilter>
    </customSheetView>
    <customSheetView guid="{B2C4A882-95B2-490D-AE33-E2229A6B5AB8}" fitToPage="1" filter="1" showAutoFilter="1">
      <selection activeCell="I232" sqref="I232"/>
      <pageMargins left="0.74803149606299213" right="0.74803149606299213" top="0.98425196850393704" bottom="0.98425196850393704" header="0.51181102362204722" footer="0.51181102362204722"/>
      <pageSetup paperSize="9" scale="17" orientation="landscape" r:id="rId5"/>
      <headerFooter alignWithMargins="0"/>
      <autoFilter ref="A1:H223" xr:uid="{1011B70E-9B33-4EA3-B14A-19B7E5B1311B}">
        <filterColumn colId="6">
          <customFilters>
            <customFilter operator="notEqual" val=" "/>
          </customFilters>
        </filterColumn>
      </autoFilter>
    </customSheetView>
  </customSheetViews>
  <phoneticPr fontId="0" type="noConversion"/>
  <pageMargins left="0.74803149606299213" right="0.74803149606299213" top="0.98425196850393704" bottom="0.98425196850393704" header="0.51181102362204722" footer="0.51181102362204722"/>
  <pageSetup paperSize="9" scale="16"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sheetData/>
  <customSheetViews>
    <customSheetView guid="{1CA91866-1710-4344-84D6-6A81F53354B6}" state="hidden">
      <pageMargins left="0.75" right="0.75" top="1" bottom="1" header="0.5" footer="0.5"/>
      <headerFooter alignWithMargins="0"/>
    </customSheetView>
    <customSheetView guid="{DFFD4B2A-CC23-4824-B1CE-7336BF6C7EFA}">
      <pageMargins left="0.75" right="0.75" top="1" bottom="1" header="0.5" footer="0.5"/>
      <headerFooter alignWithMargins="0"/>
    </customSheetView>
    <customSheetView guid="{852F64F1-D76F-4790-8DDC-C0F8AE215C13}">
      <pageMargins left="0.75" right="0.75" top="1" bottom="1" header="0.5" footer="0.5"/>
      <headerFooter alignWithMargins="0"/>
    </customSheetView>
    <customSheetView guid="{D050E342-AF61-4901-B169-1676EDA507D0}">
      <pageMargins left="0.75" right="0.75" top="1" bottom="1" header="0.5" footer="0.5"/>
      <headerFooter alignWithMargins="0"/>
    </customSheetView>
    <customSheetView guid="{B2C4A882-95B2-490D-AE33-E2229A6B5AB8}">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sheetData/>
  <customSheetViews>
    <customSheetView guid="{1CA91866-1710-4344-84D6-6A81F53354B6}" state="hidden">
      <pageMargins left="0.75" right="0.75" top="1" bottom="1" header="0.5" footer="0.5"/>
      <headerFooter alignWithMargins="0"/>
    </customSheetView>
    <customSheetView guid="{DFFD4B2A-CC23-4824-B1CE-7336BF6C7EFA}">
      <pageMargins left="0.75" right="0.75" top="1" bottom="1" header="0.5" footer="0.5"/>
      <headerFooter alignWithMargins="0"/>
    </customSheetView>
    <customSheetView guid="{852F64F1-D76F-4790-8DDC-C0F8AE215C13}">
      <pageMargins left="0.75" right="0.75" top="1" bottom="1" header="0.5" footer="0.5"/>
      <headerFooter alignWithMargins="0"/>
    </customSheetView>
    <customSheetView guid="{D050E342-AF61-4901-B169-1676EDA507D0}">
      <pageMargins left="0.75" right="0.75" top="1" bottom="1" header="0.5" footer="0.5"/>
      <headerFooter alignWithMargins="0"/>
    </customSheetView>
    <customSheetView guid="{B2C4A882-95B2-490D-AE33-E2229A6B5AB8}">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wsSortMap1.xml><?xml version="1.0" encoding="utf-8"?>
<worksheetSortMap xmlns="http://schemas.microsoft.com/office/excel/2006/main">
  <rowSortMap ref="A2:XFD223" count="220">
    <row newVal="1" oldVal="12"/>
    <row newVal="2" oldVal="14"/>
    <row newVal="3" oldVal="40"/>
    <row newVal="4" oldVal="37"/>
    <row newVal="5" oldVal="9"/>
    <row newVal="6" oldVal="70"/>
    <row newVal="8" oldVal="42"/>
    <row newVal="9" oldVal="18"/>
    <row newVal="10" oldVal="144"/>
    <row newVal="11" oldVal="138"/>
    <row newVal="12" oldVal="29"/>
    <row newVal="13" oldVal="17"/>
    <row newVal="14" oldVal="120"/>
    <row newVal="15" oldVal="112"/>
    <row newVal="16" oldVal="73"/>
    <row newVal="17" oldVal="79"/>
    <row newVal="18" oldVal="2"/>
    <row newVal="19" oldVal="161"/>
    <row newVal="20" oldVal="167"/>
    <row newVal="21" oldVal="83"/>
    <row newVal="22" oldVal="59"/>
    <row newVal="23" oldVal="34"/>
    <row newVal="24" oldVal="93"/>
    <row newVal="25" oldVal="168"/>
    <row newVal="27" oldVal="41"/>
    <row newVal="28" oldVal="157"/>
    <row newVal="29" oldVal="24"/>
    <row newVal="30" oldVal="50"/>
    <row newVal="31" oldVal="65"/>
    <row newVal="32" oldVal="99"/>
    <row newVal="33" oldVal="77"/>
    <row newVal="34" oldVal="143"/>
    <row newVal="35" oldVal="68"/>
    <row newVal="36" oldVal="118"/>
    <row newVal="37" oldVal="3"/>
    <row newVal="38" oldVal="189"/>
    <row newVal="39" oldVal="63"/>
    <row newVal="40" oldVal="176"/>
    <row newVal="41" oldVal="170"/>
    <row newVal="42" oldVal="86"/>
    <row newVal="43" oldVal="39"/>
    <row newVal="44" oldVal="131"/>
    <row newVal="45" oldVal="19"/>
    <row newVal="46" oldVal="36"/>
    <row newVal="47" oldVal="113"/>
    <row newVal="48" oldVal="64"/>
    <row newVal="49" oldVal="122"/>
    <row newVal="50" oldVal="132"/>
    <row newVal="51" oldVal="153"/>
    <row newVal="52" oldVal="16"/>
    <row newVal="53" oldVal="88"/>
    <row newVal="54" oldVal="97"/>
    <row newVal="55" oldVal="11"/>
    <row newVal="56" oldVal="20"/>
    <row newVal="57" oldVal="28"/>
    <row newVal="58" oldVal="61"/>
    <row newVal="59" oldVal="95"/>
    <row newVal="60" oldVal="108"/>
    <row newVal="61" oldVal="139"/>
    <row newVal="62" oldVal="43"/>
    <row newVal="63" oldVal="71"/>
    <row newVal="64" oldVal="84"/>
    <row newVal="65" oldVal="124"/>
    <row newVal="66" oldVal="222"/>
    <row newVal="67" oldVal="32"/>
    <row newVal="68" oldVal="44"/>
    <row newVal="69" oldVal="55"/>
    <row newVal="70" oldVal="150"/>
    <row newVal="71" oldVal="38"/>
    <row newVal="72" oldVal="80"/>
    <row newVal="73" oldVal="141"/>
    <row newVal="74" oldVal="45"/>
    <row newVal="75" oldVal="158"/>
    <row newVal="76" oldVal="110"/>
    <row newVal="77" oldVal="66"/>
    <row newVal="78" oldVal="100"/>
    <row newVal="79" oldVal="126"/>
    <row newVal="80" oldVal="137"/>
    <row newVal="81" oldVal="22"/>
    <row newVal="82" oldVal="74"/>
    <row newVal="83" oldVal="142"/>
    <row newVal="84" oldVal="27"/>
    <row newVal="85" oldVal="31"/>
    <row newVal="86" oldVal="33"/>
    <row newVal="87" oldVal="52"/>
    <row newVal="88" oldVal="175"/>
    <row newVal="89" oldVal="23"/>
    <row newVal="90" oldVal="57"/>
    <row newVal="91" oldVal="76"/>
    <row newVal="92" oldVal="102"/>
    <row newVal="93" oldVal="103"/>
    <row newVal="94" oldVal="15"/>
    <row newVal="95" oldVal="87"/>
    <row newVal="96" oldVal="90"/>
    <row newVal="97" oldVal="4"/>
    <row newVal="98" oldVal="56"/>
    <row newVal="99" oldVal="82"/>
    <row newVal="100" oldVal="160"/>
    <row newVal="101" oldVal="171"/>
    <row newVal="102" oldVal="30"/>
    <row newVal="103" oldVal="111"/>
    <row newVal="104" oldVal="181"/>
    <row newVal="105" oldVal="166"/>
    <row newVal="106" oldVal="172"/>
    <row newVal="107" oldVal="115"/>
    <row newVal="108" oldVal="146"/>
    <row newVal="109" oldVal="165"/>
    <row newVal="110" oldVal="116"/>
    <row newVal="111" oldVal="133"/>
    <row newVal="112" oldVal="25"/>
    <row newVal="113" oldVal="53"/>
    <row newVal="114" oldVal="94"/>
    <row newVal="115" oldVal="109"/>
    <row newVal="116" oldVal="119"/>
    <row newVal="117" oldVal="149"/>
    <row newVal="118" oldVal="177"/>
    <row newVal="119" oldVal="128"/>
    <row newVal="120" oldVal="21"/>
    <row newVal="121" oldVal="69"/>
    <row newVal="122" oldVal="72"/>
    <row newVal="123" oldVal="107"/>
    <row newVal="124" oldVal="195"/>
    <row newVal="125" oldVal="85"/>
    <row newVal="126" oldVal="114"/>
    <row newVal="127" oldVal="203"/>
    <row newVal="128" oldVal="51"/>
    <row newVal="129" oldVal="105"/>
    <row newVal="130" oldVal="155"/>
    <row newVal="131" oldVal="6"/>
    <row newVal="132" oldVal="35"/>
    <row newVal="133" oldVal="48"/>
    <row newVal="134" oldVal="58"/>
    <row newVal="135" oldVal="96"/>
    <row newVal="136" oldVal="104"/>
    <row newVal="137" oldVal="106"/>
    <row newVal="138" oldVal="162"/>
    <row newVal="139" oldVal="180"/>
    <row newVal="140" oldVal="182"/>
    <row newVal="141" oldVal="62"/>
    <row newVal="142" oldVal="121"/>
    <row newVal="143" oldVal="130"/>
    <row newVal="144" oldVal="147"/>
    <row newVal="145" oldVal="204"/>
    <row newVal="146" oldVal="207"/>
    <row newVal="147" oldVal="209"/>
    <row newVal="148" oldVal="49"/>
    <row newVal="149" oldVal="156"/>
    <row newVal="150" oldVal="78"/>
    <row newVal="151" oldVal="163"/>
    <row newVal="152" oldVal="60"/>
    <row newVal="153" oldVal="89"/>
    <row newVal="154" oldVal="98"/>
    <row newVal="155" oldVal="129"/>
    <row newVal="156" oldVal="164"/>
    <row newVal="157" oldVal="193"/>
    <row newVal="158" oldVal="210"/>
    <row newVal="159" oldVal="10"/>
    <row newVal="160" oldVal="81"/>
    <row newVal="161" oldVal="13"/>
    <row newVal="162" oldVal="47"/>
    <row newVal="163" oldVal="134"/>
    <row newVal="164" oldVal="135"/>
    <row newVal="165" oldVal="178"/>
    <row newVal="166" oldVal="186"/>
    <row newVal="167" oldVal="54"/>
    <row newVal="168" oldVal="67"/>
    <row newVal="169" oldVal="123"/>
    <row newVal="170" oldVal="214"/>
    <row newVal="171" oldVal="221"/>
    <row newVal="172" oldVal="101"/>
    <row newVal="173" oldVal="145"/>
    <row newVal="174" oldVal="154"/>
    <row newVal="175" oldVal="183"/>
    <row newVal="176" oldVal="184"/>
    <row newVal="177" oldVal="187"/>
    <row newVal="178" oldVal="191"/>
    <row newVal="179" oldVal="212"/>
    <row newVal="180" oldVal="151"/>
    <row newVal="181" oldVal="152"/>
    <row newVal="182" oldVal="75"/>
    <row newVal="183" oldVal="185"/>
    <row newVal="184" oldVal="173"/>
    <row newVal="185" oldVal="91"/>
    <row newVal="186" oldVal="125"/>
    <row newVal="187" oldVal="127"/>
    <row newVal="188" oldVal="136"/>
    <row newVal="189" oldVal="196"/>
    <row newVal="190" oldVal="206"/>
    <row newVal="191" oldVal="5"/>
    <row newVal="192" oldVal="8"/>
    <row newVal="193" oldVal="140"/>
    <row newVal="194" oldVal="198"/>
    <row newVal="195" oldVal="216"/>
    <row newVal="196" oldVal="1"/>
    <row newVal="197" oldVal="199"/>
    <row newVal="198" oldVal="192"/>
    <row newVal="199" oldVal="194"/>
    <row newVal="200" oldVal="217"/>
    <row newVal="201" oldVal="174"/>
    <row newVal="202" oldVal="220"/>
    <row newVal="203" oldVal="218"/>
    <row newVal="204" oldVal="92"/>
    <row newVal="205" oldVal="190"/>
    <row newVal="206" oldVal="200"/>
    <row newVal="207" oldVal="201"/>
    <row newVal="208" oldVal="215"/>
    <row newVal="209" oldVal="219"/>
    <row newVal="210" oldVal="159"/>
    <row newVal="211" oldVal="188"/>
    <row newVal="212" oldVal="208"/>
    <row newVal="213" oldVal="169"/>
    <row newVal="214" oldVal="205"/>
    <row newVal="215" oldVal="213"/>
    <row newVal="216" oldVal="211"/>
    <row newVal="217" oldVal="117"/>
    <row newVal="218" oldVal="148"/>
    <row newVal="219" oldVal="197"/>
    <row newVal="220" oldVal="202"/>
    <row newVal="221" oldVal="179"/>
    <row newVal="222" oldVal="46"/>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Aquafin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Jeroen Deurinck</dc:creator>
  <cp:lastModifiedBy>Joke Van Damme</cp:lastModifiedBy>
  <cp:lastPrinted>2022-02-10T14:20:24Z</cp:lastPrinted>
  <dcterms:created xsi:type="dcterms:W3CDTF">2009-08-07T07:49:00Z</dcterms:created>
  <dcterms:modified xsi:type="dcterms:W3CDTF">2022-02-10T14:22:06Z</dcterms:modified>
</cp:coreProperties>
</file>